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7950" tabRatio="912" firstSheet="1" activeTab="8"/>
  </bookViews>
  <sheets>
    <sheet name="Utilisation" sheetId="3" r:id="rId1"/>
    <sheet name="Base de connaissance" sheetId="11" r:id="rId2"/>
    <sheet name="InfoPIA" sheetId="4" r:id="rId3"/>
    <sheet name="Contexte" sheetId="1" r:id="rId4"/>
    <sheet name="Schéma Fonctionnel" sheetId="9" r:id="rId5"/>
    <sheet name="Architecture technique" sheetId="10" r:id="rId6"/>
    <sheet name="Principes fondamentaux" sheetId="2" r:id="rId7"/>
    <sheet name="Mesures" sheetId="14" r:id="rId8"/>
    <sheet name="Risques" sheetId="5" r:id="rId9"/>
    <sheet name="Plan d'action" sheetId="6" r:id="rId10"/>
    <sheet name="Cartographie des risques" sheetId="8" r:id="rId11"/>
  </sheets>
  <definedNames>
    <definedName name="_xlnm.Print_Area" localSheetId="10">'Cartographie des risques'!$A$1:$J$27</definedName>
    <definedName name="_xlnm.Print_Area" localSheetId="3">Contexte!$A$1:$B$34</definedName>
    <definedName name="_xlnm.Print_Area" localSheetId="2">InfoPIA!$A$1:$B$14</definedName>
    <definedName name="_xlnm.Print_Area" localSheetId="7">Mesures!$A$1:$E$23</definedName>
    <definedName name="_xlnm.Print_Area" localSheetId="9">'Plan d''action'!$A$1:$F$58</definedName>
    <definedName name="_xlnm.Print_Area" localSheetId="6">'Principes fondamentaux'!$A$1:$B$45</definedName>
    <definedName name="_xlnm.Print_Area" localSheetId="8">Risques!$A$1:$E$15</definedName>
    <definedName name="_xlnm.Print_Area" localSheetId="0">Utilisation!$A$1:$I$20</definedName>
  </definedNames>
  <calcPr calcId="145621"/>
</workbook>
</file>

<file path=xl/calcChain.xml><?xml version="1.0" encoding="utf-8"?>
<calcChain xmlns="http://schemas.openxmlformats.org/spreadsheetml/2006/main">
  <c r="C3" i="6" l="1"/>
  <c r="C29" i="6" l="1"/>
  <c r="C28" i="6"/>
  <c r="C27" i="6"/>
  <c r="C26" i="6"/>
  <c r="C25" i="6"/>
  <c r="C24" i="6"/>
  <c r="C23" i="6"/>
  <c r="C22" i="6"/>
  <c r="C21" i="6"/>
  <c r="C20" i="6"/>
  <c r="C19" i="6"/>
  <c r="C18" i="6"/>
  <c r="C17" i="6"/>
  <c r="C16" i="6"/>
  <c r="C15" i="6"/>
  <c r="C14" i="6"/>
  <c r="C13" i="6"/>
  <c r="C12" i="6"/>
  <c r="C11" i="6"/>
  <c r="C10" i="6"/>
  <c r="B29" i="6"/>
  <c r="B28" i="6"/>
  <c r="B27" i="6"/>
  <c r="B26" i="6"/>
  <c r="B25" i="6"/>
  <c r="B24" i="6"/>
  <c r="B23" i="6"/>
  <c r="B22" i="6"/>
  <c r="B21" i="6"/>
  <c r="B20" i="6"/>
  <c r="B19" i="6"/>
  <c r="B18" i="6"/>
  <c r="B17" i="6"/>
  <c r="B16" i="6"/>
  <c r="B15" i="6"/>
  <c r="B14" i="6"/>
  <c r="B13" i="6"/>
  <c r="B12" i="6"/>
  <c r="B11" i="6"/>
  <c r="B10" i="6"/>
  <c r="C57" i="6" l="1"/>
  <c r="A58" i="6"/>
  <c r="C55" i="6"/>
  <c r="A56" i="6"/>
  <c r="A54" i="6"/>
  <c r="C53" i="6"/>
  <c r="A51" i="6"/>
  <c r="C50" i="6"/>
  <c r="A49" i="6"/>
  <c r="C48" i="6"/>
  <c r="B43" i="8"/>
  <c r="C43" i="8"/>
  <c r="D43" i="8"/>
  <c r="E43" i="8"/>
  <c r="B44" i="8"/>
  <c r="C44" i="8"/>
  <c r="D44" i="8"/>
  <c r="E44" i="8"/>
  <c r="B45" i="8"/>
  <c r="C45" i="8"/>
  <c r="D45" i="8"/>
  <c r="E45" i="8"/>
  <c r="B46" i="8"/>
  <c r="C46" i="8"/>
  <c r="D46" i="8"/>
  <c r="E46" i="8"/>
  <c r="B36" i="8"/>
  <c r="C36" i="8"/>
  <c r="D36" i="8"/>
  <c r="E36" i="8"/>
  <c r="B37" i="8"/>
  <c r="C37" i="8"/>
  <c r="D37" i="8"/>
  <c r="E37" i="8"/>
  <c r="B38" i="8"/>
  <c r="C38" i="8"/>
  <c r="D38" i="8"/>
  <c r="E38" i="8"/>
  <c r="B39" i="8"/>
  <c r="C39" i="8"/>
  <c r="D39" i="8"/>
  <c r="E39" i="8"/>
  <c r="E42" i="8"/>
  <c r="D42" i="8"/>
  <c r="C42" i="8"/>
  <c r="B42" i="8"/>
  <c r="E35" i="8"/>
  <c r="D35" i="8"/>
  <c r="C35" i="8"/>
  <c r="B35" i="8"/>
  <c r="E29" i="8"/>
  <c r="E30" i="8"/>
  <c r="E31" i="8"/>
  <c r="E32" i="8"/>
  <c r="E28" i="8"/>
  <c r="D29" i="8"/>
  <c r="D30" i="8"/>
  <c r="D31" i="8"/>
  <c r="D32" i="8"/>
  <c r="D28" i="8"/>
  <c r="C29" i="8"/>
  <c r="C30" i="8"/>
  <c r="C31" i="8"/>
  <c r="C32" i="8"/>
  <c r="C28" i="8"/>
  <c r="B29" i="8"/>
  <c r="B30" i="8"/>
  <c r="B31" i="8"/>
  <c r="B32" i="8"/>
  <c r="B28" i="8"/>
  <c r="A42" i="8" l="1"/>
  <c r="A43" i="8"/>
  <c r="A44" i="8"/>
  <c r="A45" i="8"/>
  <c r="A46" i="8"/>
  <c r="A26" i="8"/>
  <c r="A35" i="8"/>
  <c r="A36" i="8"/>
  <c r="A37" i="8"/>
  <c r="A38" i="8"/>
  <c r="A39" i="8"/>
  <c r="A40" i="8"/>
  <c r="C44" i="6"/>
  <c r="B44" i="6"/>
  <c r="C39" i="6"/>
  <c r="B39" i="6"/>
  <c r="C34" i="6"/>
  <c r="B34" i="6"/>
  <c r="A32" i="8"/>
  <c r="A33" i="8"/>
  <c r="A29" i="8"/>
  <c r="A30" i="8"/>
  <c r="A31" i="8"/>
  <c r="A28" i="8"/>
  <c r="C41" i="6" l="1"/>
  <c r="C42" i="6"/>
  <c r="C43" i="6"/>
  <c r="C40" i="6"/>
  <c r="C36" i="6"/>
  <c r="C37" i="6"/>
  <c r="C38" i="6"/>
  <c r="C35" i="6"/>
  <c r="C31" i="6"/>
  <c r="C32" i="6"/>
  <c r="C33" i="6"/>
  <c r="C30" i="6"/>
  <c r="B41" i="6"/>
  <c r="B42" i="6"/>
  <c r="B43" i="6"/>
  <c r="B40" i="6"/>
  <c r="B36" i="6"/>
  <c r="B37" i="6"/>
  <c r="B38" i="6"/>
  <c r="B35" i="6"/>
  <c r="B31" i="6"/>
  <c r="B32" i="6"/>
  <c r="B33" i="6"/>
  <c r="B30" i="6"/>
  <c r="C9" i="6"/>
  <c r="B9" i="6"/>
  <c r="C8" i="6"/>
  <c r="B8" i="6"/>
  <c r="C7" i="6"/>
  <c r="B7" i="6"/>
  <c r="C5" i="6"/>
  <c r="B6" i="6"/>
  <c r="B5" i="6"/>
  <c r="C4" i="6"/>
  <c r="B4" i="6"/>
  <c r="B3" i="6"/>
  <c r="A3" i="6"/>
  <c r="G33" i="5"/>
  <c r="G26" i="5"/>
  <c r="G29" i="5"/>
  <c r="G30" i="5"/>
  <c r="G20" i="5"/>
  <c r="G22" i="5"/>
  <c r="G23" i="5"/>
  <c r="G19" i="5" l="1"/>
  <c r="A47" i="6" l="1"/>
  <c r="A53" i="6"/>
  <c r="A52" i="6"/>
  <c r="A50" i="6"/>
  <c r="A48" i="6"/>
  <c r="C6" i="6"/>
</calcChain>
</file>

<file path=xl/comments1.xml><?xml version="1.0" encoding="utf-8"?>
<comments xmlns="http://schemas.openxmlformats.org/spreadsheetml/2006/main">
  <authors>
    <author>Delegue Rgpd-Dpd</author>
  </authors>
  <commentList>
    <comment ref="I24" authorId="0">
      <text>
        <r>
          <rPr>
            <b/>
            <sz val="9"/>
            <color indexed="81"/>
            <rFont val="Tahoma"/>
            <family val="2"/>
          </rPr>
          <t>Delegue Rgpd-Dpd:</t>
        </r>
        <r>
          <rPr>
            <sz val="9"/>
            <color indexed="81"/>
            <rFont val="Tahoma"/>
            <family val="2"/>
          </rPr>
          <t xml:space="preserve">
</t>
        </r>
      </text>
    </comment>
    <comment ref="I25" authorId="0">
      <text>
        <r>
          <rPr>
            <b/>
            <sz val="9"/>
            <color indexed="81"/>
            <rFont val="Tahoma"/>
            <family val="2"/>
          </rPr>
          <t>Delegue Rgpd-Dpd:</t>
        </r>
        <r>
          <rPr>
            <sz val="9"/>
            <color indexed="81"/>
            <rFont val="Tahoma"/>
            <family val="2"/>
          </rPr>
          <t xml:space="preserve">
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r>
      </text>
    </comment>
    <comment ref="I26" authorId="0">
      <text>
        <r>
          <rPr>
            <b/>
            <sz val="9"/>
            <color indexed="81"/>
            <rFont val="Tahoma"/>
            <family val="2"/>
          </rPr>
          <t>Delegue Rgpd-Dpd:</t>
        </r>
        <r>
          <rPr>
            <sz val="9"/>
            <color indexed="81"/>
            <rFont val="Tahoma"/>
            <family val="2"/>
          </rPr>
          <t xml:space="preserve">
Codes malveillants d’origine inconnue (virus, vers…), eau (canalisations, cours d’eau…), matières inflammables, corrosives ou explosives, catastrophes naturelles, épidémies, animaux</t>
        </r>
      </text>
    </comment>
  </commentList>
</comments>
</file>

<file path=xl/comments2.xml><?xml version="1.0" encoding="utf-8"?>
<comments xmlns="http://schemas.openxmlformats.org/spreadsheetml/2006/main">
  <authors>
    <author>Delegue Rgpd-Dpd</author>
  </authors>
  <commentList>
    <comment ref="A15" authorId="0">
      <text>
        <r>
          <rPr>
            <b/>
            <sz val="9"/>
            <color indexed="81"/>
            <rFont val="Tahoma"/>
            <family val="2"/>
          </rPr>
          <t>Delegue Rgpd-Dpd:</t>
        </r>
        <r>
          <rPr>
            <sz val="9"/>
            <color indexed="81"/>
            <rFont val="Tahoma"/>
            <family val="2"/>
          </rPr>
          <t xml:space="preserve">
</t>
        </r>
      </text>
    </comment>
    <comment ref="A16" authorId="0">
      <text>
        <r>
          <rPr>
            <b/>
            <sz val="9"/>
            <color indexed="81"/>
            <rFont val="Tahoma"/>
            <family val="2"/>
          </rPr>
          <t>Delegue Rgpd-Dpd:</t>
        </r>
        <r>
          <rPr>
            <sz val="9"/>
            <color indexed="81"/>
            <rFont val="Tahoma"/>
            <family val="2"/>
          </rPr>
          <t xml:space="preserve">
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r>
      </text>
    </comment>
    <comment ref="A17" authorId="0">
      <text>
        <r>
          <rPr>
            <b/>
            <sz val="9"/>
            <color indexed="81"/>
            <rFont val="Tahoma"/>
            <family val="2"/>
          </rPr>
          <t>Delegue Rgpd-Dpd:</t>
        </r>
        <r>
          <rPr>
            <sz val="9"/>
            <color indexed="81"/>
            <rFont val="Tahoma"/>
            <family val="2"/>
          </rPr>
          <t xml:space="preserve">
Codes malveillants d’origine inconnue (virus, vers…), eau (canalisations, cours d’eau…), matières inflammables, corrosives ou explosives, catastrophes naturelles, épidémies, animaux</t>
        </r>
      </text>
    </comment>
  </commentList>
</comments>
</file>

<file path=xl/sharedStrings.xml><?xml version="1.0" encoding="utf-8"?>
<sst xmlns="http://schemas.openxmlformats.org/spreadsheetml/2006/main" count="419" uniqueCount="295">
  <si>
    <t>Informations du PIA</t>
  </si>
  <si>
    <t>Nom du PIA</t>
  </si>
  <si>
    <t>Nom de l'auteur</t>
  </si>
  <si>
    <t>Nom de l'évaluateur</t>
  </si>
  <si>
    <t>Nom du validateur</t>
  </si>
  <si>
    <t>Date de création</t>
  </si>
  <si>
    <t>Nom du DPD</t>
  </si>
  <si>
    <t>Opinion du DPD</t>
  </si>
  <si>
    <t>Recherche de l'avis des personnes concernées</t>
  </si>
  <si>
    <t>Noms des personnes concernées</t>
  </si>
  <si>
    <t>Statuts des personnes concernées</t>
  </si>
  <si>
    <t>Opinions des personnes concernées</t>
  </si>
  <si>
    <t>Raison du refus</t>
  </si>
  <si>
    <t>Contexte</t>
  </si>
  <si>
    <t>Vue d'ensemble</t>
  </si>
  <si>
    <t>Commentaire d'évaluation :</t>
  </si>
  <si>
    <t>Données fournies par l'utilisateur :</t>
  </si>
  <si>
    <t>Données relevées :</t>
  </si>
  <si>
    <t>Données calculées :</t>
  </si>
  <si>
    <t>Données déduites :</t>
  </si>
  <si>
    <t xml:space="preserve">Paramètre des Menus Déroulant : </t>
  </si>
  <si>
    <t xml:space="preserve">Evaluation : </t>
  </si>
  <si>
    <t>Acceptable</t>
  </si>
  <si>
    <t>A corriger</t>
  </si>
  <si>
    <t>Principes fondamentaux</t>
  </si>
  <si>
    <t>Évaluation :</t>
  </si>
  <si>
    <t>Plan d'action / mesures correctives :</t>
  </si>
  <si>
    <t>Améliorable</t>
  </si>
  <si>
    <t>Mesures protectrices des droits</t>
  </si>
  <si>
    <t>Comment les personnes concernées sont-elles informées à propos du traitement ?</t>
  </si>
  <si>
    <t>Comment les personnes concernées peuvent-elles exercer leurs droit d'accès et droit à la portabilité ?</t>
  </si>
  <si>
    <t>Comment les personnes concernées peuvent-elles exercer leurs droit de rectification et droit à l'effacement (droit à l'oubli) ?</t>
  </si>
  <si>
    <t>Comment les personnes concernées peuvent-elles exercer leurs droit de limitation et droit d'opposition ?</t>
  </si>
  <si>
    <t>Les obligations des sous-traitants sont-elles clairement définies et contractualisées ?</t>
  </si>
  <si>
    <t>En cas de transfert de données en dehors de l'Union européenne, les données sont-elles protégées de manière équivalente ?</t>
  </si>
  <si>
    <t>Risques</t>
  </si>
  <si>
    <t>Mesure</t>
  </si>
  <si>
    <t>Description de la mesure</t>
  </si>
  <si>
    <t>Évaluation </t>
  </si>
  <si>
    <t>Plan d'action / mesures correctives</t>
  </si>
  <si>
    <t>Commentaire d'évaluation</t>
  </si>
  <si>
    <t>Mesures Standard</t>
  </si>
  <si>
    <t>Chiffrement</t>
  </si>
  <si>
    <t>Cloisonnement des données</t>
  </si>
  <si>
    <t>Contrôle des accès logiques</t>
  </si>
  <si>
    <t>Traçabilité</t>
  </si>
  <si>
    <t>Contrôle d'intégrité</t>
  </si>
  <si>
    <t>Archivage</t>
  </si>
  <si>
    <t>Lutte contre les logiciels malveillants</t>
  </si>
  <si>
    <t>Gestion des postes de travail</t>
  </si>
  <si>
    <t>Sécurité des sites web</t>
  </si>
  <si>
    <t>Sauvegardes</t>
  </si>
  <si>
    <t>Maintenance</t>
  </si>
  <si>
    <t>Sécurité des canaux informatiques (réseaux)</t>
  </si>
  <si>
    <t>Surveillance</t>
  </si>
  <si>
    <t>Contrôle d’accès physique</t>
  </si>
  <si>
    <t>Sécurité des matériels</t>
  </si>
  <si>
    <t>Éloignement des sources de risques</t>
  </si>
  <si>
    <t>Protection contre les sources de risques non humaines</t>
  </si>
  <si>
    <t>Organisation</t>
  </si>
  <si>
    <t>Politique (gestion des règles)</t>
  </si>
  <si>
    <t>Gestion des projets</t>
  </si>
  <si>
    <t>Relations avec les tiers</t>
  </si>
  <si>
    <t>Supervision</t>
  </si>
  <si>
    <t>Autre Mesure</t>
  </si>
  <si>
    <t>Quelles sont les principales menaces qui pourraient permettre la réalisation du risque ?</t>
  </si>
  <si>
    <t>Quelles sources de risques pourraient-elles en être à l'origine ?</t>
  </si>
  <si>
    <t>Quelles sont les mesures, parmi celles identifiées, qui contribuent à traiter le risque ?</t>
  </si>
  <si>
    <t>Comment estimez-vous la gravité du risque, notamment en fonction des impacts potentiels et des mesures prévues ?</t>
  </si>
  <si>
    <t>Comment estimez-vous la vraisemblance du risque, notamment au regard des menaces, des sources de risques et des mesures prévues ?</t>
  </si>
  <si>
    <t>Plan d'action</t>
  </si>
  <si>
    <t>thématique</t>
  </si>
  <si>
    <t>Evaluation</t>
  </si>
  <si>
    <t>Principes Fondamentaux</t>
  </si>
  <si>
    <t>Mesures</t>
  </si>
  <si>
    <t>Synthèse des actions à mener</t>
  </si>
  <si>
    <t>Proportionnalité et nécessité</t>
  </si>
  <si>
    <t>Gravité du risques</t>
  </si>
  <si>
    <t>vraisemblance du risque</t>
  </si>
  <si>
    <t>Synthèse des Améliorations suites à mise en œuvre des plan d'action</t>
  </si>
  <si>
    <t>Gravité avant le plan d'action</t>
  </si>
  <si>
    <t>Vraisamblance après le plan d'action</t>
  </si>
  <si>
    <t>Gravité après le plan d'action</t>
  </si>
  <si>
    <t>Vraisamblance après le plan c'action</t>
  </si>
  <si>
    <t>Le "Technicien" qui maitrise les aspect techniques de l'AIPD</t>
  </si>
  <si>
    <t>Le présent document a été conçut à partir de l'outil de réalisation des analyses d'impacts sur la protection des données (AIPD) créé par la CNIL : Le logiciel PIA</t>
  </si>
  <si>
    <t>Il est en charge de la définition des éléments de contextes du Traitement</t>
  </si>
  <si>
    <t>Il viendra en a appuye du RT pour lui apporter les éléments techniques notamment sur la partie mesure et risque</t>
  </si>
  <si>
    <t>Outil de réalisation d'une Analyse d'Impact sur la Protection des Données : AIPD</t>
  </si>
  <si>
    <t>Le Responsable de traitement RT</t>
  </si>
  <si>
    <r>
      <t xml:space="preserve">Quel est le traitement qui fait l'objet de l'étude ? </t>
    </r>
    <r>
      <rPr>
        <i/>
        <sz val="11"/>
        <color theme="0" tint="-0.249977111117893"/>
        <rFont val="Calibri"/>
        <family val="2"/>
        <scheme val="minor"/>
      </rPr>
      <t>(Décrire le traitement et sa finalité)</t>
    </r>
  </si>
  <si>
    <t>Qui est le responsable de traitement?</t>
  </si>
  <si>
    <r>
      <t xml:space="preserve">Y a-t-il un sous-traitant? </t>
    </r>
    <r>
      <rPr>
        <i/>
        <sz val="11"/>
        <color theme="0" tint="-0.249977111117893"/>
        <rFont val="Calibri"/>
        <family val="2"/>
        <scheme val="minor"/>
      </rPr>
      <t>(si oui Préciser son Nom)</t>
    </r>
  </si>
  <si>
    <t>à qui sont destinée les données</t>
  </si>
  <si>
    <r>
      <t xml:space="preserve">Quels sont les référentiels applicables ? </t>
    </r>
    <r>
      <rPr>
        <i/>
        <sz val="11"/>
        <color theme="0" tint="-0.249977111117893"/>
        <rFont val="Calibri"/>
        <family val="2"/>
        <scheme val="minor"/>
      </rPr>
      <t>(préciser si des Lois, textes réglementaires existent…)</t>
    </r>
  </si>
  <si>
    <t>Schéma fonctionnel</t>
  </si>
  <si>
    <t>Type de donnée</t>
  </si>
  <si>
    <t>Présence O/N</t>
  </si>
  <si>
    <t>Oui/non</t>
  </si>
  <si>
    <t>Oui</t>
  </si>
  <si>
    <t>Non</t>
  </si>
  <si>
    <r>
      <t xml:space="preserve">Vie personnelle </t>
    </r>
    <r>
      <rPr>
        <i/>
        <sz val="11"/>
        <color theme="0" tint="-0.249977111117893"/>
        <rFont val="Calibri"/>
        <family val="2"/>
        <scheme val="minor"/>
      </rPr>
      <t>(ex. habitudes de vie, situation familiale, etc.)</t>
    </r>
  </si>
  <si>
    <r>
      <t>État-civil, identité, données d'identification, images</t>
    </r>
    <r>
      <rPr>
        <b/>
        <sz val="11"/>
        <color theme="0" tint="-0.249977111117893"/>
        <rFont val="Calibri"/>
        <family val="2"/>
        <scheme val="minor"/>
      </rPr>
      <t xml:space="preserve"> </t>
    </r>
    <r>
      <rPr>
        <i/>
        <sz val="11"/>
        <color theme="0" tint="-0.249977111117893"/>
        <rFont val="Calibri"/>
        <family val="2"/>
        <scheme val="minor"/>
      </rPr>
      <t>(ex. nom, prénom, adresse, photographie, date et lieu de naissance, etc.)</t>
    </r>
  </si>
  <si>
    <r>
      <t xml:space="preserve">Vie professionnelle </t>
    </r>
    <r>
      <rPr>
        <i/>
        <sz val="11"/>
        <color theme="0" tint="-0.249977111117893"/>
        <rFont val="Calibri"/>
        <family val="2"/>
        <scheme val="minor"/>
      </rPr>
      <t>(ex. CV, situation professionnelle, scolarité, formation, distinctions, diplômes, etc.)</t>
    </r>
  </si>
  <si>
    <t>Données génétiques</t>
  </si>
  <si>
    <t>Données biométriques aux fins d'identifier une personne physique de manière unique</t>
  </si>
  <si>
    <t>Données révélant les opinions politiques</t>
  </si>
  <si>
    <t>Données révélant l'origine raciale ou ethnique</t>
  </si>
  <si>
    <t>Données révélant les convictions religieuses ou philosophiques </t>
  </si>
  <si>
    <t xml:space="preserve">Données concernant la vie sexuelle ou l'orientation sexuelle </t>
  </si>
  <si>
    <t>Données relatives à des condamnations pénales ou  infractions</t>
  </si>
  <si>
    <t>Données concernant la santé</t>
  </si>
  <si>
    <r>
      <t>Numéro d'identification  national unique</t>
    </r>
    <r>
      <rPr>
        <i/>
        <sz val="11"/>
        <color theme="0" tint="-0.249977111117893"/>
        <rFont val="Calibri"/>
        <family val="2"/>
        <scheme val="minor"/>
      </rPr>
      <t xml:space="preserve"> (NIR pour la France)</t>
    </r>
  </si>
  <si>
    <r>
      <t xml:space="preserve">Informations d’ordre économique et financier </t>
    </r>
    <r>
      <rPr>
        <i/>
        <sz val="11"/>
        <color theme="0" tint="-0.249977111117893"/>
        <rFont val="Calibri"/>
        <family val="2"/>
        <scheme val="minor"/>
      </rPr>
      <t>(ex. revenus, situation financière, données bancaires, etc.)</t>
    </r>
  </si>
  <si>
    <r>
      <t>Données de connexion</t>
    </r>
    <r>
      <rPr>
        <i/>
        <sz val="11"/>
        <color theme="0" tint="-0.249977111117893"/>
        <rFont val="Calibri"/>
        <family val="2"/>
        <scheme val="minor"/>
      </rPr>
      <t xml:space="preserve"> (ex. adresses Ip, logs, identifiants des terminaux, identifiants de connexion, informations d'horodatage, etc.)</t>
    </r>
  </si>
  <si>
    <r>
      <t xml:space="preserve">Données de localisation </t>
    </r>
    <r>
      <rPr>
        <i/>
        <sz val="11"/>
        <color theme="0" tint="-0.249977111117893"/>
        <rFont val="Calibri"/>
        <family val="2"/>
        <scheme val="minor"/>
      </rPr>
      <t>(ex. déplacements, données GPS, GSM, …)</t>
    </r>
  </si>
  <si>
    <r>
      <t>Internet </t>
    </r>
    <r>
      <rPr>
        <i/>
        <sz val="11"/>
        <color theme="0" tint="-0.249977111117893"/>
        <rFont val="Calibri"/>
        <family val="2"/>
        <scheme val="minor"/>
      </rPr>
      <t>(ex. cookies, traceurs, données de navigation, mesures d’audience, …)</t>
    </r>
  </si>
  <si>
    <r>
      <t xml:space="preserve">Autres catégories de données </t>
    </r>
    <r>
      <rPr>
        <i/>
        <sz val="11"/>
        <color theme="0" tint="-0.249977111117893"/>
        <rFont val="Calibri"/>
        <family val="2"/>
        <scheme val="minor"/>
      </rPr>
      <t>(précisez) :</t>
    </r>
  </si>
  <si>
    <t>Source des données</t>
  </si>
  <si>
    <t>Destinataire</t>
  </si>
  <si>
    <t>Durée de conservation</t>
  </si>
  <si>
    <t>Penser à préciser les supports de stockage et les modalités d'échanges entre les outils et les interlocuteurs</t>
  </si>
  <si>
    <r>
      <t>Quel(s) est(sont) les fondement(s) qui rend(ent) votre traitement licite ?</t>
    </r>
    <r>
      <rPr>
        <i/>
        <sz val="11"/>
        <color theme="0" tint="-0.34998626667073579"/>
        <rFont val="Calibri"/>
        <family val="2"/>
        <scheme val="minor"/>
      </rPr>
      <t xml:space="preserve"> (sélectionner dans la liste le fondement de le licéité du traitement)</t>
    </r>
  </si>
  <si>
    <r>
      <t xml:space="preserve">Les finalités du traitement sont-elles déterminées, explicites et légitimes ? </t>
    </r>
    <r>
      <rPr>
        <i/>
        <sz val="11"/>
        <color theme="0" tint="-0.34998626667073579"/>
        <rFont val="Calibri"/>
        <family val="2"/>
        <scheme val="minor"/>
      </rPr>
      <t>(veuillez décrire les motivations de la mise en œuvre du traitement)</t>
    </r>
  </si>
  <si>
    <t>licéité</t>
  </si>
  <si>
    <t>Mission d'intérêt public</t>
  </si>
  <si>
    <t>Intérêts légitimes</t>
  </si>
  <si>
    <t>Sauvegarde des intérêts vitaux de la personne</t>
  </si>
  <si>
    <t>Exécution d'un contrat</t>
  </si>
  <si>
    <t>Obligation légale</t>
  </si>
  <si>
    <t>Recueil du consentement</t>
  </si>
  <si>
    <t>Modification non désirées de données (humaine ou Non :virus,..)</t>
  </si>
  <si>
    <t>Identifiant</t>
  </si>
  <si>
    <t>M-001</t>
  </si>
  <si>
    <t>M-002</t>
  </si>
  <si>
    <t>M-003</t>
  </si>
  <si>
    <t>M-004</t>
  </si>
  <si>
    <t>M-005</t>
  </si>
  <si>
    <t>M-006</t>
  </si>
  <si>
    <t>M-007</t>
  </si>
  <si>
    <t>M-008</t>
  </si>
  <si>
    <t>M-009</t>
  </si>
  <si>
    <t>M-010</t>
  </si>
  <si>
    <t>M-011</t>
  </si>
  <si>
    <t>M-012</t>
  </si>
  <si>
    <t>M-013</t>
  </si>
  <si>
    <t>M-014</t>
  </si>
  <si>
    <t>M-015</t>
  </si>
  <si>
    <t>M-016</t>
  </si>
  <si>
    <t>M-017</t>
  </si>
  <si>
    <t>M-018</t>
  </si>
  <si>
    <t>M-019</t>
  </si>
  <si>
    <t>M-020</t>
  </si>
  <si>
    <t>Qui : Source du risque</t>
  </si>
  <si>
    <t>Comment : Nature de la menace</t>
  </si>
  <si>
    <t>Gravité</t>
  </si>
  <si>
    <t>Vraisemblance/Probabilité</t>
  </si>
  <si>
    <t>Criticité</t>
  </si>
  <si>
    <t>Mesures de sécurisation</t>
  </si>
  <si>
    <t>Evaluation du DPD</t>
  </si>
  <si>
    <t>Description</t>
  </si>
  <si>
    <t>Analyse</t>
  </si>
  <si>
    <t>Commentaire</t>
  </si>
  <si>
    <t>Conséquence :Impact potentiel</t>
  </si>
  <si>
    <t>Performance du plan d'action</t>
  </si>
  <si>
    <t>Gravité2</t>
  </si>
  <si>
    <t>Vraisemblance/Probabilité3</t>
  </si>
  <si>
    <t>Accès illégitime à des données  (piratages, personnes non-habilités,…)</t>
  </si>
  <si>
    <t>Iaid-001</t>
  </si>
  <si>
    <t>Iaid-002</t>
  </si>
  <si>
    <t>Iaid-003</t>
  </si>
  <si>
    <t>Iaid-004</t>
  </si>
  <si>
    <t>Iaid-005</t>
  </si>
  <si>
    <t>Imdd-001</t>
  </si>
  <si>
    <t>Imdd-002</t>
  </si>
  <si>
    <t>Imdd-003</t>
  </si>
  <si>
    <t>Imdd-004</t>
  </si>
  <si>
    <t>Imdd-005</t>
  </si>
  <si>
    <t>Disparition de données (effacement, perte,...)</t>
  </si>
  <si>
    <t>Idd-001</t>
  </si>
  <si>
    <t>Idd-002</t>
  </si>
  <si>
    <t>Idd-003</t>
  </si>
  <si>
    <t>Idd-004</t>
  </si>
  <si>
    <t>Idd-005</t>
  </si>
  <si>
    <t>Schéma technique</t>
  </si>
  <si>
    <t>1- Négligeable</t>
  </si>
  <si>
    <t>2 - Limitée</t>
  </si>
  <si>
    <t>3 - Importante</t>
  </si>
  <si>
    <t>4 - Maximale</t>
  </si>
  <si>
    <t>1 - Négligeable</t>
  </si>
  <si>
    <t>Source de risque</t>
  </si>
  <si>
    <t>Sources humaines internes</t>
  </si>
  <si>
    <t>Sources humaines externes</t>
  </si>
  <si>
    <t>Sources non humaines</t>
  </si>
  <si>
    <t>Échelle et règles pour estimer la gravité</t>
  </si>
  <si>
    <t>1. Négligeable</t>
  </si>
  <si>
    <t>Descriptions génériques des impacts (directs et indirects)</t>
  </si>
  <si>
    <t>Niveaux</t>
  </si>
  <si>
    <t>Les personnes concernées ne seront pas impactées ou pourraient connaître quelques désagréments, qu’elles surmonteront sans difficulté</t>
  </si>
  <si>
    <t>- Absence de prise en charge adéquate d’une personne non autonome (mineur, personne sous tutelle)
- Maux de tête passagers</t>
  </si>
  <si>
    <t>- Perte de temps pour réitérer des démarches ou pour attendre de les réaliser - Réception de courriers non sollicités (ex. : spams)
 - Réutilisation de données publiées sur des sites Internet à des fins de publicité ciblée (information des réseaux sociaux réutilisation pour un mailing papier)
 - Publicité ciblée pour des produits de consommation courants</t>
  </si>
  <si>
    <t>- Simple contrariété par rapport à l’information reçue ou demandée 
- Peur de perdre le contrôle de ses données 
- Sentiment d’atteinte à la vie privée sans préjudice réel ni objectif (ex : intrusion commerciale)
- Perte de temps pour paramétrer ses données
- Non respect de la liberté d’aller et venir en ligne du fait du refus d’accès à un site commercial (ex : alcool du fait d’un âge erroné)</t>
  </si>
  <si>
    <t>Exemples d’impacts corporels ( Préjudice d’agrément, d’esthétique ou économique lié à l’intégrité physique.)</t>
  </si>
  <si>
    <t>Exemples d’impacts matériels (Perte subie ou gain manqué concernant le patrimoine des personnes.)</t>
  </si>
  <si>
    <t>Exemples d’impacts moraux (Souffrance physique ou morale, préjudice esthétique ou d’agrément.)</t>
  </si>
  <si>
    <t>2. Limitée</t>
  </si>
  <si>
    <t>Les personnes concernées pourraient connaître des désagréments significatifs, qu’elles pourront surmonter malgré quelques difficultés</t>
  </si>
  <si>
    <t>- Affection physique mineure (ex. : maladie bénigne suite au non respect de contreindications) 
- Absence de prise en charge causant un préjudice minime mais réel (ex : handicap)
- Diffamation donnant lieu à des représailles physiques ou psychiques</t>
  </si>
  <si>
    <t>- Paiements non prévus (ex. : amendes attribuées de manière erronée), frais supplémentaires (ex. : agios, frais d’avocat), défauts de paiement
 - Refus d’accès à des services administratifs ou prestations commerciales
 - Opportunités de confort perdues (ex. : annulation de loisirs, d’achats, de vacances, fermeture d’un compte en ligne)
 - Promotion professionnelle manquée
 - Compte à des services en ligne bloqué (ex. : jeux, administration) - Réception de courriers ciblés non sollicités susceptible de nuire à la réputation des personnes concernées 
- Élévation de coûts (ex. : augmentation du prix d’assurance)
- Données non mises à jour (ex. : poste antérieurement occupé) 
- Traitement de données erronées créant par exemple des dysfonctionnements de comptes (bancaires, clients, auprès d’organismes sociaux, etc.)
 - Publicité ciblée en ligne sur un aspect vie privée que la personne souhaitait garder confidentiel (ex : publicité grossesse, traitement pharmaceutique) 
- Profilage imprécis ou abusif</t>
  </si>
  <si>
    <t>- Refus de continuer à utiliser les systèmes d’information (whistleblowing, réseaux sociaux)
 - Affection psychologique mineure mais objective (diffamation, réputation) 
- Difficultés relationnelles avec l’entourage personnel ou professionnel (ex. : image, réputation ternie, perte de reconnaissance)
 - Sentiment d’atteinte à la vie privée sans préjudice irrémédiable
 - Intimidation sur les réseaux sociaux</t>
  </si>
  <si>
    <t>3. Importante</t>
  </si>
  <si>
    <t>Les personnes concernées pourraient connaître des conséquences significatives, qu’elles devraient pouvoir surmonter, mais avec des difficultés réelles et significatives</t>
  </si>
  <si>
    <t>Affection physique grave causant un préjudice à long terme (ex. : aggravation de l’état de santé suite à une mauvaise prise en charge, ou au non respect de contreindications) - Altération de l’intégrité corporelle par exemple à la suite d’une agression, d’un accident domestique, de travail, etc.</t>
  </si>
  <si>
    <t>- Détournements d’argent non indemnisé - Difficultés financières non temporaires (ex. : obligation de contracter un prêt) - Opportunités ciblées, uniques et non récurrentes, perdues (ex. : prêt immobilier, refus d’études, de stages ou d’emploi, interdiction d’examen) - Interdiction bancaire - Dégradation de biens - Perte de logement - Perte d’emploi - Séparation ou divorce - Perte financière à la suite d’une escroquerie (ex. : après une tentative d’hameçonnage - phishing) - Bloqué à l’étranger
- Perte de données clientèle</t>
  </si>
  <si>
    <t>- Affection psychologique grave (ex. : dépression, développement d’une phobie) - Sentiment d’atteinte à la vie privée et de préjudice irrémédiable - Sentiment de vulnérabilité à la suite d’une assignation en justice - Sentiment d’atteinte aux droits fondamentaux (ex. : discrimination, liberté d’expression) - Victime de chantage - Cyberbullying et harcèlement moral</t>
  </si>
  <si>
    <t>4. Maximale</t>
  </si>
  <si>
    <t>Les personnes concernées pourraient connaître des conséquences significatives, voire irrémédiables, qu’elles pourraient ne pas surmonter</t>
  </si>
  <si>
    <t>- Affection psychologique de longue durée ou permanente 
- Sanction pénale 
- Enlèvement 
- Perte de lien familial 
- Impossibilité d’ester en justice 
- Changement de statut administratif et/ou perte d’autonomie juridique (tutelle)</t>
  </si>
  <si>
    <t>- Péril financier 
- Dettes importantes
- Impossibilité de travailler 
- Impossibilité de se reloger 
- Perte de preuves dans le cadre d’un contentieux 
- Perte d’accès à une infrastructure vitale (eau, électricité)</t>
  </si>
  <si>
    <t>- Affection physique de longue durée ou permanente (ex. : suite au non respect d’une contreindication) 
- Décès (ex. : meurtre, suicide, accident mortel) 
- Altération définitive de l’intégrité physique</t>
  </si>
  <si>
    <t>Échelle et règles pour estimer la vraisemblance</t>
  </si>
  <si>
    <t xml:space="preserve"> il ne semble pas possible que les sources de risques retenues puissent réaliser la menace en s’appuyant sur les caractéristiques des supports (ex. : vol de supports papiers stockés dans un local de l’organisme dont l’accès est contrôlé par badge et code d’accès).</t>
  </si>
  <si>
    <t>il semble difficile pour les sources de risques retenues de réaliser la menace en s’appuyant sur les caractéristiques des supports (ex. : vol de supports papiers stockés dans un local de l’organisme dont l’accès est contrôlé par badge).</t>
  </si>
  <si>
    <t xml:space="preserve"> il semble possible pour les sources de risques retenues de réaliser la menace en s’appuyant sur les caractéristiques des supports (ex. : vol de supports papiers stockés dans les bureaux d’un organisme dont l’accès est contrôlé par une personne à l’accueil).</t>
  </si>
  <si>
    <t xml:space="preserve"> il semble extrêmement facile pour les sources de risques retenues de réaliser la menace en s’appuyant sur les caractéristiques des supports (ex. : vol de supports papier stockés dans le hall public de l’organisme).
</t>
  </si>
  <si>
    <t>Sécurisation des documents papier</t>
  </si>
  <si>
    <t>Source de riques</t>
  </si>
  <si>
    <t>Salariés, administrateurs informatiques, stagiaires, dirigeants</t>
  </si>
  <si>
    <t>Destinataires des DCP, tiers autorisés2, prestataires, pirates informatiques, visiteurs, anciens employés, militants, concurrents, clients, personnels d’entretien, maintenance, délinquant, syndicats, journalistes, organisations non gouvernementales, organisations criminelles, organisations sous le contrôle d’un État étranger, organisations terroristes, activités industrielles environnantes</t>
  </si>
  <si>
    <t>Codes malveillants d’origine inconnue (virus, vers…), eau (canalisations, cours d’eau…), matières inflammables, corrosives ou explosives, catastrophes naturelles, épidémies, animaux</t>
  </si>
  <si>
    <t>Provenant d’applications tierces :</t>
  </si>
  <si>
    <t>Évaluation de l'exercice des droits:</t>
  </si>
  <si>
    <t>Évaluation de l'information des personnes:</t>
  </si>
  <si>
    <t>Évaluation de la licéité:</t>
  </si>
  <si>
    <t>Évaluation de la finalité:</t>
  </si>
  <si>
    <t>Évaluation  sur les transferts des données:</t>
  </si>
  <si>
    <t>Risques : Accès illégitimes</t>
  </si>
  <si>
    <t>Risques : Modification non désirée</t>
  </si>
  <si>
    <t>Risques : disparition de donnée</t>
  </si>
  <si>
    <t>R1</t>
  </si>
  <si>
    <t>R2</t>
  </si>
  <si>
    <t>R6</t>
  </si>
  <si>
    <t>R11</t>
  </si>
  <si>
    <t>Comment les personnes concernées peuvent-elles exercer leurs droit d'accès, droit à la portabilité, droit de rectification, droit à l'effacement,  droit de limitation, droit d'opposition.</t>
  </si>
  <si>
    <t>Les obligations des sous-traitants et les échanges de données sont ils encadrés.</t>
  </si>
  <si>
    <t>Méthodologie à l'usage du Responsable de traitement</t>
  </si>
  <si>
    <t>Ils participent à l'AIPD</t>
  </si>
  <si>
    <t xml:space="preserve">Le DPD : Délégué à la Protection des Données </t>
  </si>
  <si>
    <t>Etape 1</t>
  </si>
  <si>
    <t>Etape 2</t>
  </si>
  <si>
    <t>Contacter le DPD pour demande de validation</t>
  </si>
  <si>
    <t>1. Les zone en oranges sont réservées au DPD</t>
  </si>
  <si>
    <t>Notes</t>
  </si>
  <si>
    <t>Son rôle est de valider l'AIPD et de conseiller le RT lors de la conception de l'AIPD</t>
  </si>
  <si>
    <t>(Répondre ici)</t>
  </si>
  <si>
    <t>Données, processus et supports, quelles sont les données traitées ?</t>
  </si>
  <si>
    <t>2. Les onglets bleus sont des onglets de synthèse (rien à remplir)</t>
  </si>
  <si>
    <t>3. Une base d'information pour vous aider à remplir l'AIPD est diponible dans l'onglet suivant</t>
  </si>
  <si>
    <t>Conséquence
Impact potentiel</t>
  </si>
  <si>
    <t>Evaluation de l'impact sur la vie privée</t>
  </si>
  <si>
    <t>L'objectif de cette partie est d'évaluer les impacts sur la vie privée des personnes suivants les 3 risques suivants</t>
  </si>
  <si>
    <r>
      <t>Accès illégitime à des données</t>
    </r>
    <r>
      <rPr>
        <i/>
        <sz val="12"/>
        <color theme="0" tint="-0.34998626667073579"/>
        <rFont val="Calibri"/>
        <family val="2"/>
        <scheme val="minor"/>
      </rPr>
      <t xml:space="preserve">  (piratages, personnes non-habilités,…)</t>
    </r>
  </si>
  <si>
    <r>
      <t>Modification non désirées de données</t>
    </r>
    <r>
      <rPr>
        <i/>
        <sz val="12"/>
        <color theme="0" tint="-0.34998626667073579"/>
        <rFont val="Calibri"/>
        <family val="2"/>
        <scheme val="minor"/>
      </rPr>
      <t xml:space="preserve"> (humaine ou Non :virus,..)</t>
    </r>
  </si>
  <si>
    <r>
      <t xml:space="preserve">Disparition de données </t>
    </r>
    <r>
      <rPr>
        <i/>
        <sz val="12"/>
        <color theme="0" tint="-0.34998626667073579"/>
        <rFont val="Calibri"/>
        <family val="2"/>
        <scheme val="minor"/>
      </rPr>
      <t>(effacement, perte,...)</t>
    </r>
  </si>
  <si>
    <t>Conséquence, impact potentiel</t>
  </si>
  <si>
    <t>Quels pourraient être les principaux impacts sur les personnes concernées si le risque se produisait ?</t>
  </si>
  <si>
    <t>Les questions suivantes sont là pour vous aider à compléter le tableau. Identifiez les impacts (pour chacun des risques puis alimentez chaque colonne) 
(une échelle explicative est disponible dans l'onglet base connaissance)</t>
  </si>
  <si>
    <t>Indiquez ici toutes les mesures de sécurité actuellement mises en place</t>
  </si>
  <si>
    <t>Mesures de sécurité existantes ou prévues</t>
  </si>
  <si>
    <t>Remplir dans l'ordre les 7 premiers onglets du document : InfoPIA, contexte, Schéma fonctionnel, Architecture technique, principe fondamentaux, mesures et risques</t>
  </si>
  <si>
    <t>Exemple : Dossier Patient Informatisé</t>
  </si>
  <si>
    <t>Sebastien Claude</t>
  </si>
  <si>
    <t>Le directeur / directrice</t>
  </si>
  <si>
    <t>Le traitement concerne la gestion du Dossier Patient Informatisé permettant le diagnostic et les soins des patients.
Logiciel : Easily (HOPSIS)</t>
  </si>
  <si>
    <t>Code de la santé publique article  R. 1112-2 modifié</t>
  </si>
  <si>
    <t>Médecins de ville, patients, DMP, DPPR, Soignants de l'équipe prenant en charge le patient</t>
  </si>
  <si>
    <t>Durée légale de 20 ans sauf cas de déces (10ans) et actes transfusionnels (30 ans)</t>
  </si>
  <si>
    <t>Détail sur les données collectées</t>
  </si>
  <si>
    <t>Permettre la prise en charge, le suivi et les soins du patient</t>
  </si>
  <si>
    <t>Execution d'un contrat</t>
  </si>
  <si>
    <t>Reccueil de consentement</t>
  </si>
  <si>
    <t>Sauvegarde des intêrets vitaux de la personne</t>
  </si>
  <si>
    <t>Livret d'accueil et affiches dans l'établissement</t>
  </si>
  <si>
    <t>Via le site internet du GHT</t>
  </si>
  <si>
    <t>Non concerné</t>
  </si>
  <si>
    <t>Chiffrement TLS, VPN lors des transferts</t>
  </si>
  <si>
    <t>Politique de backup</t>
  </si>
  <si>
    <t>Tracabilité sur l'acces, la modification, la suppression des données</t>
  </si>
  <si>
    <t>Contrôle d'accès des utilisateurs</t>
  </si>
  <si>
    <t xml:space="preserve"> Dispositif anti incendie, eaux, contrôle de la température</t>
  </si>
  <si>
    <t>Serveurs sécurisés : accès à la salle par badge.</t>
  </si>
  <si>
    <t>Les données sont vues par des personnes qui n’ont pas à les connaître, sans que celles-ci ne les exploitent.</t>
  </si>
  <si>
    <t>Les données sont diffusées aux mauvaises personnes du corps médical</t>
  </si>
  <si>
    <t>Les données sont manquantes à des traitements, ce qui génère des erreurs, des dysfonctionnements</t>
  </si>
  <si>
    <t>Modification intentionnelle de données de santé dans le dossier médical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</si>
</sst>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B050"/>
      <name val="Calibri"/>
      <family val="2"/>
      <scheme val="minor"/>
    </font>
    <font>
      <sz val="11"/>
      <color rgb="FFFFFF00"/>
      <name val="Calibri"/>
      <family val="2"/>
      <scheme val="minor"/>
    </font>
    <font>
      <b/>
      <sz val="11"/>
      <color rgb="FF3F3F3F"/>
      <name val="Calibri"/>
      <family val="2"/>
      <scheme val="minor"/>
    </font>
    <font>
      <b/>
      <sz val="11"/>
      <color theme="0"/>
      <name val="Calibri"/>
      <family val="2"/>
      <scheme val="minor"/>
    </font>
    <font>
      <i/>
      <sz val="11"/>
      <color theme="0" tint="-0.249977111117893"/>
      <name val="Calibri"/>
      <family val="2"/>
      <scheme val="minor"/>
    </font>
    <font>
      <b/>
      <sz val="11"/>
      <color theme="0" tint="-0.249977111117893"/>
      <name val="Calibri"/>
      <family val="2"/>
      <scheme val="minor"/>
    </font>
    <font>
      <b/>
      <sz val="11"/>
      <color theme="9" tint="-0.249977111117893"/>
      <name val="Calibri"/>
      <family val="2"/>
      <scheme val="minor"/>
    </font>
    <font>
      <i/>
      <sz val="11"/>
      <color theme="0" tint="-0.34998626667073579"/>
      <name val="Calibri"/>
      <family val="2"/>
      <scheme val="minor"/>
    </font>
    <font>
      <sz val="11"/>
      <color rgb="FF000000"/>
      <name val="Calibri"/>
      <family val="2"/>
      <charset val="1"/>
    </font>
    <font>
      <sz val="11"/>
      <color theme="0" tint="-0.34998626667073579"/>
      <name val="Calibri"/>
      <family val="2"/>
      <scheme val="minor"/>
    </font>
    <font>
      <b/>
      <sz val="11"/>
      <color rgb="FFFEC26A"/>
      <name val="Calibri"/>
      <family val="2"/>
      <scheme val="minor"/>
    </font>
    <font>
      <sz val="11"/>
      <color theme="9" tint="-0.24997711111789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9"/>
      <color indexed="81"/>
      <name val="Tahoma"/>
      <family val="2"/>
    </font>
    <font>
      <b/>
      <sz val="9"/>
      <color indexed="81"/>
      <name val="Tahoma"/>
      <family val="2"/>
    </font>
    <font>
      <sz val="11"/>
      <color theme="3"/>
      <name val="Calibri"/>
      <family val="2"/>
      <scheme val="minor"/>
    </font>
    <font>
      <b/>
      <sz val="14"/>
      <color theme="1"/>
      <name val="Calibri"/>
      <family val="2"/>
      <scheme val="minor"/>
    </font>
    <font>
      <b/>
      <sz val="14"/>
      <color rgb="FFFF0000"/>
      <name val="Calibri"/>
      <family val="2"/>
      <scheme val="minor"/>
    </font>
    <font>
      <sz val="14"/>
      <color theme="0"/>
      <name val="Calibri"/>
      <family val="2"/>
      <scheme val="minor"/>
    </font>
    <font>
      <sz val="14"/>
      <color rgb="FF006100"/>
      <name val="Calibri"/>
      <family val="2"/>
      <scheme val="minor"/>
    </font>
    <font>
      <sz val="14"/>
      <color theme="1"/>
      <name val="Calibri"/>
      <family val="2"/>
      <scheme val="minor"/>
    </font>
    <font>
      <sz val="14"/>
      <color rgb="FF9C6500"/>
      <name val="Calibri"/>
      <family val="2"/>
      <scheme val="minor"/>
    </font>
    <font>
      <sz val="14"/>
      <color rgb="FF9C0006"/>
      <name val="Calibri"/>
      <family val="2"/>
      <scheme val="minor"/>
    </font>
    <font>
      <b/>
      <sz val="14"/>
      <color rgb="FF006100"/>
      <name val="Calibri"/>
      <family val="2"/>
      <scheme val="minor"/>
    </font>
    <font>
      <b/>
      <sz val="14"/>
      <color rgb="FF9C6500"/>
      <name val="Calibri"/>
      <family val="2"/>
      <scheme val="minor"/>
    </font>
    <font>
      <b/>
      <sz val="14"/>
      <color theme="0"/>
      <name val="Calibri"/>
      <family val="2"/>
      <scheme val="minor"/>
    </font>
    <font>
      <b/>
      <sz val="14"/>
      <color rgb="FF9C0006"/>
      <name val="Calibri"/>
      <family val="2"/>
      <scheme val="minor"/>
    </font>
    <font>
      <b/>
      <i/>
      <sz val="11"/>
      <color theme="0" tint="-0.249977111117893"/>
      <name val="Calibri"/>
      <family val="2"/>
      <scheme val="minor"/>
    </font>
    <font>
      <b/>
      <sz val="18"/>
      <color theme="3"/>
      <name val="Calibri"/>
      <family val="2"/>
      <scheme val="minor"/>
    </font>
    <font>
      <b/>
      <sz val="12"/>
      <color theme="3"/>
      <name val="Calibri"/>
      <family val="2"/>
      <scheme val="minor"/>
    </font>
    <font>
      <i/>
      <sz val="12"/>
      <color theme="0" tint="-0.34998626667073579"/>
      <name val="Calibri"/>
      <family val="2"/>
      <scheme val="minor"/>
    </font>
    <font>
      <b/>
      <sz val="18"/>
      <color theme="0"/>
      <name val="Cambria"/>
      <family val="2"/>
      <scheme val="major"/>
    </font>
    <font>
      <sz val="14"/>
      <color theme="3"/>
      <name val="Calibri"/>
      <family val="2"/>
      <scheme val="minor"/>
    </font>
    <font>
      <sz val="8"/>
      <color theme="1"/>
      <name val="Arial"/>
      <family val="2"/>
    </font>
  </fonts>
  <fills count="18">
    <fill>
      <patternFill patternType="none"/>
    </fill>
    <fill>
      <patternFill patternType="gray125"/>
    </fill>
    <fill>
      <patternFill patternType="solid">
        <fgColor theme="4"/>
      </patternFill>
    </fill>
    <fill>
      <patternFill patternType="solid">
        <fgColor theme="6"/>
      </patternFill>
    </fill>
    <fill>
      <patternFill patternType="solid">
        <fgColor theme="6" tint="0.39997558519241921"/>
        <bgColor indexed="65"/>
      </patternFill>
    </fill>
    <fill>
      <patternFill patternType="solid">
        <fgColor rgb="FFF2F2F2"/>
      </patternFill>
    </fill>
    <fill>
      <patternFill patternType="solid">
        <fgColor theme="9" tint="-0.249977111117893"/>
        <bgColor indexed="64"/>
      </patternFill>
    </fill>
    <fill>
      <patternFill patternType="solid">
        <fgColor rgb="FFFEC26A"/>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right/>
      <top/>
      <bottom style="thick">
        <color theme="4"/>
      </bottom>
      <diagonal/>
    </border>
    <border>
      <left/>
      <right/>
      <top/>
      <bottom style="medium">
        <color theme="4" tint="0.39997558519241921"/>
      </bottom>
      <diagonal/>
    </border>
    <border>
      <left style="medium">
        <color theme="6" tint="-0.499984740745262"/>
      </left>
      <right/>
      <top/>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rgb="FF3F3F3F"/>
      </left>
      <right style="thin">
        <color rgb="FF3F3F3F"/>
      </right>
      <top style="thin">
        <color rgb="FF3F3F3F"/>
      </top>
      <bottom style="thin">
        <color rgb="FF3F3F3F"/>
      </bottom>
      <diagonal/>
    </border>
    <border>
      <left/>
      <right/>
      <top style="thick">
        <color theme="4"/>
      </top>
      <bottom/>
      <diagonal/>
    </border>
    <border>
      <left style="thin">
        <color rgb="FF3F3F3F"/>
      </left>
      <right/>
      <top style="thick">
        <color theme="4"/>
      </top>
      <bottom style="thin">
        <color rgb="FF3F3F3F"/>
      </bottom>
      <diagonal/>
    </border>
    <border>
      <left/>
      <right/>
      <top style="thick">
        <color theme="4"/>
      </top>
      <bottom style="thin">
        <color rgb="FF3F3F3F"/>
      </bottom>
      <diagonal/>
    </border>
    <border>
      <left/>
      <right style="thin">
        <color rgb="FF3F3F3F"/>
      </right>
      <top style="thick">
        <color theme="4"/>
      </top>
      <bottom style="thin">
        <color rgb="FF3F3F3F"/>
      </bottom>
      <diagonal/>
    </border>
    <border>
      <left style="medium">
        <color theme="4" tint="0.39994506668294322"/>
      </left>
      <right style="medium">
        <color theme="4" tint="0.39994506668294322"/>
      </right>
      <top style="medium">
        <color theme="4" tint="0.39994506668294322"/>
      </top>
      <bottom style="medium">
        <color theme="4" tint="0.39997558519241921"/>
      </bottom>
      <diagonal/>
    </border>
    <border>
      <left style="medium">
        <color theme="4" tint="0.39994506668294322"/>
      </left>
      <right/>
      <top style="medium">
        <color theme="4" tint="0.39994506668294322"/>
      </top>
      <bottom style="medium">
        <color theme="4" tint="0.39997558519241921"/>
      </bottom>
      <diagonal/>
    </border>
    <border>
      <left style="medium">
        <color rgb="FFFEC26A"/>
      </left>
      <right style="medium">
        <color theme="4" tint="0.39994506668294322"/>
      </right>
      <top style="medium">
        <color rgb="FFFEC26A"/>
      </top>
      <bottom style="medium">
        <color rgb="FFFEC26A"/>
      </bottom>
      <diagonal/>
    </border>
    <border>
      <left style="medium">
        <color theme="4" tint="0.39994506668294322"/>
      </left>
      <right style="medium">
        <color theme="4" tint="0.39994506668294322"/>
      </right>
      <top style="medium">
        <color rgb="FFFEC26A"/>
      </top>
      <bottom style="medium">
        <color rgb="FFFEC26A"/>
      </bottom>
      <diagonal/>
    </border>
    <border>
      <left style="medium">
        <color theme="4" tint="0.39994506668294322"/>
      </left>
      <right style="medium">
        <color rgb="FFFEC26A"/>
      </right>
      <top style="medium">
        <color rgb="FFFEC26A"/>
      </top>
      <bottom style="medium">
        <color rgb="FFFEC26A"/>
      </bottom>
      <diagonal/>
    </border>
    <border>
      <left/>
      <right/>
      <top style="thin">
        <color rgb="FF3F3F3F"/>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thin">
        <color theme="6" tint="-0.499984740745262"/>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top style="medium">
        <color theme="4" tint="0.3999755851924192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6" tint="-0.499984740745262"/>
      </left>
      <right/>
      <top/>
      <bottom style="thick">
        <color indexed="64"/>
      </bottom>
      <diagonal/>
    </border>
    <border>
      <left/>
      <right/>
      <top/>
      <bottom style="thick">
        <color indexed="64"/>
      </bottom>
      <diagonal/>
    </border>
    <border>
      <left/>
      <right/>
      <top/>
      <bottom style="medium">
        <color theme="4" tint="0.39994506668294322"/>
      </bottom>
      <diagonal/>
    </border>
    <border>
      <left style="hair">
        <color rgb="FF548DD4"/>
      </left>
      <right/>
      <top style="medium">
        <color rgb="FF548DD4"/>
      </top>
      <bottom style="hair">
        <color rgb="FF548DD4"/>
      </bottom>
      <diagonal/>
    </border>
  </borders>
  <cellStyleXfs count="13">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9" fillId="5" borderId="5" applyNumberFormat="0" applyAlignment="0" applyProtection="0"/>
    <xf numFmtId="0" fontId="15" fillId="0" borderId="0"/>
    <xf numFmtId="0" fontId="19" fillId="10"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cellStyleXfs>
  <cellXfs count="177">
    <xf numFmtId="0" fontId="0" fillId="0" borderId="0" xfId="0"/>
    <xf numFmtId="0" fontId="6" fillId="2" borderId="0" xfId="5"/>
    <xf numFmtId="0" fontId="2" fillId="0" borderId="1" xfId="2"/>
    <xf numFmtId="0" fontId="1" fillId="0" borderId="0" xfId="1" applyAlignment="1">
      <alignment horizontal="center"/>
    </xf>
    <xf numFmtId="0" fontId="2" fillId="0" borderId="1" xfId="2" applyAlignment="1">
      <alignment wrapText="1"/>
    </xf>
    <xf numFmtId="0" fontId="1" fillId="0" borderId="0" xfId="1" applyAlignment="1"/>
    <xf numFmtId="0" fontId="3" fillId="0" borderId="0" xfId="4"/>
    <xf numFmtId="0" fontId="7" fillId="0" borderId="0" xfId="0" applyFont="1"/>
    <xf numFmtId="0" fontId="4" fillId="0" borderId="0" xfId="0" applyFont="1"/>
    <xf numFmtId="0" fontId="0" fillId="0" borderId="4" xfId="0" applyBorder="1"/>
    <xf numFmtId="0" fontId="3" fillId="0" borderId="4" xfId="4" applyBorder="1" applyAlignment="1">
      <alignment horizontal="center"/>
    </xf>
    <xf numFmtId="0" fontId="0" fillId="0" borderId="4" xfId="0" applyBorder="1" applyAlignment="1">
      <alignment wrapText="1"/>
    </xf>
    <xf numFmtId="0" fontId="0" fillId="0" borderId="4" xfId="0" applyBorder="1" applyAlignment="1">
      <alignment horizontal="center" wrapText="1"/>
    </xf>
    <xf numFmtId="0" fontId="8" fillId="0" borderId="0" xfId="0" applyFont="1"/>
    <xf numFmtId="0" fontId="3" fillId="0" borderId="4" xfId="4" applyBorder="1"/>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horizontal="center"/>
    </xf>
    <xf numFmtId="0" fontId="10" fillId="2" borderId="0" xfId="5" applyFont="1" applyBorder="1" applyAlignment="1"/>
    <xf numFmtId="0" fontId="0" fillId="0" borderId="0" xfId="0" applyAlignment="1"/>
    <xf numFmtId="0" fontId="3" fillId="0" borderId="6" xfId="4" applyBorder="1" applyAlignment="1"/>
    <xf numFmtId="0" fontId="1" fillId="0" borderId="0" xfId="1" applyAlignment="1">
      <alignment horizontal="center"/>
    </xf>
    <xf numFmtId="0" fontId="0" fillId="0" borderId="0" xfId="0" applyAlignment="1">
      <alignment horizontal="center" vertical="center" wrapText="1"/>
    </xf>
    <xf numFmtId="0" fontId="18" fillId="7" borderId="0" xfId="0" applyFont="1" applyFill="1" applyAlignment="1">
      <alignment horizontal="center" vertical="center" wrapText="1"/>
    </xf>
    <xf numFmtId="0" fontId="0" fillId="0" borderId="0" xfId="0" applyAlignment="1" applyProtection="1">
      <alignment vertical="center"/>
      <protection locked="0"/>
    </xf>
    <xf numFmtId="0" fontId="0" fillId="0" borderId="0" xfId="0" applyAlignment="1">
      <alignment horizontal="center" vertical="center"/>
    </xf>
    <xf numFmtId="0" fontId="18" fillId="7" borderId="0" xfId="0" applyFont="1" applyFill="1" applyAlignment="1">
      <alignment horizontal="center"/>
    </xf>
    <xf numFmtId="0" fontId="3" fillId="0" borderId="0" xfId="4" applyBorder="1" applyAlignment="1">
      <alignment horizontal="center"/>
    </xf>
    <xf numFmtId="0" fontId="0" fillId="0" borderId="0" xfId="0" applyAlignment="1">
      <alignment horizontal="center" vertical="center" wrapText="1"/>
    </xf>
    <xf numFmtId="0" fontId="24" fillId="0" borderId="0" xfId="4" applyFont="1"/>
    <xf numFmtId="0" fontId="0" fillId="0" borderId="0" xfId="0" applyAlignment="1">
      <alignment horizontal="center" vertical="center"/>
    </xf>
    <xf numFmtId="2" fontId="0" fillId="0" borderId="0" xfId="0" applyNumberFormat="1"/>
    <xf numFmtId="1" fontId="0" fillId="0" borderId="0" xfId="0" applyNumberFormat="1"/>
    <xf numFmtId="0" fontId="0" fillId="0" borderId="0" xfId="0" applyFill="1"/>
    <xf numFmtId="0" fontId="26" fillId="0" borderId="0" xfId="0" applyFont="1" applyFill="1" applyAlignment="1">
      <alignment vertical="center"/>
    </xf>
    <xf numFmtId="0" fontId="0" fillId="0" borderId="0" xfId="0" applyAlignment="1">
      <alignment vertical="center" wrapText="1"/>
    </xf>
    <xf numFmtId="0" fontId="0" fillId="16" borderId="0" xfId="0" applyFill="1"/>
    <xf numFmtId="0" fontId="5" fillId="16" borderId="0" xfId="0" applyFont="1" applyFill="1" applyAlignment="1">
      <alignment horizontal="center" vertical="center"/>
    </xf>
    <xf numFmtId="0" fontId="27" fillId="2" borderId="16" xfId="5" applyFont="1" applyBorder="1" applyAlignment="1">
      <alignment horizontal="center" vertical="center"/>
    </xf>
    <xf numFmtId="0" fontId="27" fillId="2" borderId="16" xfId="5" applyFont="1" applyBorder="1" applyAlignment="1">
      <alignment horizontal="center" vertical="center" wrapText="1"/>
    </xf>
    <xf numFmtId="0" fontId="28" fillId="10" borderId="16" xfId="10" applyFont="1" applyBorder="1" applyAlignment="1">
      <alignment horizontal="center" vertical="center" wrapText="1"/>
    </xf>
    <xf numFmtId="0" fontId="29" fillId="0" borderId="16" xfId="0" applyFont="1" applyBorder="1" applyAlignment="1">
      <alignment horizontal="center" vertical="center" wrapText="1"/>
    </xf>
    <xf numFmtId="0" fontId="29" fillId="0" borderId="16" xfId="0" quotePrefix="1" applyFont="1" applyBorder="1" applyAlignment="1">
      <alignment horizontal="center" vertical="center" wrapText="1"/>
    </xf>
    <xf numFmtId="0" fontId="30" fillId="12" borderId="16" xfId="12" applyFont="1" applyBorder="1" applyAlignment="1">
      <alignment horizontal="center" vertical="center" wrapText="1"/>
    </xf>
    <xf numFmtId="0" fontId="31" fillId="11" borderId="16" xfId="11" applyFont="1" applyBorder="1" applyAlignment="1">
      <alignment horizontal="center" vertical="center" wrapText="1"/>
    </xf>
    <xf numFmtId="0" fontId="32" fillId="10" borderId="16" xfId="10" applyFont="1" applyBorder="1" applyAlignment="1">
      <alignment horizontal="center" vertical="center" wrapText="1"/>
    </xf>
    <xf numFmtId="0" fontId="33" fillId="12" borderId="16" xfId="12" applyFont="1" applyBorder="1" applyAlignment="1">
      <alignment horizontal="center" vertical="center"/>
    </xf>
    <xf numFmtId="0" fontId="34" fillId="2" borderId="16" xfId="5" applyFont="1" applyBorder="1" applyAlignment="1">
      <alignment horizontal="center" vertical="center"/>
    </xf>
    <xf numFmtId="0" fontId="35" fillId="11" borderId="16" xfId="11" applyFont="1" applyBorder="1" applyAlignment="1">
      <alignment horizontal="center" vertical="center"/>
    </xf>
    <xf numFmtId="0" fontId="29" fillId="0" borderId="29" xfId="0" applyFont="1" applyBorder="1" applyAlignment="1">
      <alignment horizontal="center" vertical="center" wrapText="1"/>
    </xf>
    <xf numFmtId="0" fontId="29" fillId="0" borderId="31" xfId="0" applyFont="1" applyBorder="1" applyAlignment="1">
      <alignment horizontal="center" vertical="center" wrapText="1"/>
    </xf>
    <xf numFmtId="0" fontId="18" fillId="7" borderId="0" xfId="0" applyFont="1" applyFill="1" applyAlignment="1">
      <alignment horizontal="center" vertical="center"/>
    </xf>
    <xf numFmtId="0" fontId="27" fillId="0" borderId="16" xfId="0" applyFont="1" applyBorder="1" applyAlignment="1">
      <alignment horizontal="center" vertical="center" wrapText="1"/>
    </xf>
    <xf numFmtId="0" fontId="5" fillId="0" borderId="29" xfId="0" applyFont="1" applyFill="1" applyBorder="1" applyAlignment="1">
      <alignment horizontal="center" vertical="center"/>
    </xf>
    <xf numFmtId="0" fontId="0" fillId="0" borderId="30" xfId="0" applyFill="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0" fillId="2" borderId="0" xfId="5" applyFont="1" applyBorder="1" applyAlignment="1">
      <alignment horizontal="center" vertical="center" wrapText="1"/>
    </xf>
    <xf numFmtId="0" fontId="10" fillId="2" borderId="0" xfId="5" applyFont="1" applyBorder="1" applyAlignment="1">
      <alignment vertical="center" wrapText="1"/>
    </xf>
    <xf numFmtId="0" fontId="42" fillId="0" borderId="51" xfId="0" applyFont="1" applyBorder="1" applyAlignment="1">
      <alignment horizontal="justify" vertical="center" wrapText="1"/>
    </xf>
    <xf numFmtId="0" fontId="1" fillId="15" borderId="0" xfId="1" applyFill="1" applyAlignment="1">
      <alignment horizontal="center" vertical="center"/>
    </xf>
    <xf numFmtId="0" fontId="0" fillId="15" borderId="0" xfId="0" applyFill="1" applyAlignment="1">
      <alignment horizontal="center" vertical="top"/>
    </xf>
    <xf numFmtId="0" fontId="25" fillId="14" borderId="27" xfId="0" applyFont="1" applyFill="1" applyBorder="1" applyAlignment="1">
      <alignment horizontal="center" vertical="center"/>
    </xf>
    <xf numFmtId="0" fontId="25" fillId="14" borderId="28" xfId="0" applyFont="1" applyFill="1" applyBorder="1" applyAlignment="1">
      <alignment horizontal="center" vertical="center"/>
    </xf>
    <xf numFmtId="0" fontId="25" fillId="14" borderId="16" xfId="0" applyFont="1" applyFill="1" applyBorder="1" applyAlignment="1">
      <alignment horizontal="center" vertical="center"/>
    </xf>
    <xf numFmtId="0" fontId="5" fillId="0" borderId="29" xfId="0" applyFont="1" applyFill="1" applyBorder="1" applyAlignment="1">
      <alignment horizontal="center" vertical="center"/>
    </xf>
    <xf numFmtId="0" fontId="0" fillId="0" borderId="30" xfId="0" applyFill="1" applyBorder="1" applyAlignment="1">
      <alignment horizontal="left" vertical="center" wrapText="1"/>
    </xf>
    <xf numFmtId="0" fontId="5" fillId="0" borderId="16" xfId="0" applyFont="1" applyBorder="1" applyAlignment="1">
      <alignment horizontal="left" vertical="center" wrapText="1"/>
    </xf>
    <xf numFmtId="0" fontId="0" fillId="0" borderId="16" xfId="0" applyBorder="1" applyAlignment="1">
      <alignment horizontal="left" vertical="center" wrapText="1"/>
    </xf>
    <xf numFmtId="0" fontId="5" fillId="16" borderId="0" xfId="0" applyFont="1" applyFill="1" applyAlignment="1">
      <alignment horizontal="center" vertical="center"/>
    </xf>
    <xf numFmtId="0" fontId="0" fillId="16" borderId="0" xfId="0" applyFill="1" applyAlignment="1">
      <alignment horizontal="left" vertical="center" wrapText="1"/>
    </xf>
    <xf numFmtId="0" fontId="29" fillId="0" borderId="16"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32" xfId="0" applyFont="1" applyBorder="1" applyAlignment="1">
      <alignment horizontal="center" vertical="center" wrapText="1"/>
    </xf>
    <xf numFmtId="0" fontId="40" fillId="17" borderId="42" xfId="1" applyFont="1" applyFill="1" applyBorder="1" applyAlignment="1">
      <alignment horizontal="center" vertical="center"/>
    </xf>
    <xf numFmtId="0" fontId="40" fillId="17" borderId="43" xfId="1" applyFont="1" applyFill="1" applyBorder="1" applyAlignment="1">
      <alignment horizontal="center" vertical="center"/>
    </xf>
    <xf numFmtId="0" fontId="40" fillId="17" borderId="44" xfId="1" applyFont="1" applyFill="1" applyBorder="1" applyAlignment="1">
      <alignment horizontal="center" vertical="center"/>
    </xf>
    <xf numFmtId="0" fontId="40" fillId="17" borderId="17" xfId="1" applyFont="1" applyFill="1" applyBorder="1" applyAlignment="1">
      <alignment horizontal="center" vertical="center"/>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1" fillId="0" borderId="0" xfId="1" applyAlignment="1">
      <alignment horizontal="center"/>
    </xf>
    <xf numFmtId="0" fontId="0" fillId="7" borderId="3" xfId="0" applyFill="1"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0" fontId="3" fillId="0" borderId="0" xfId="4" applyAlignment="1">
      <alignment horizontal="center" vertical="center" wrapText="1"/>
    </xf>
    <xf numFmtId="0" fontId="0" fillId="0" borderId="0" xfId="0" applyAlignment="1">
      <alignment horizontal="center" vertical="center" wrapText="1"/>
    </xf>
    <xf numFmtId="0" fontId="10" fillId="6" borderId="3" xfId="6" applyFont="1" applyFill="1" applyBorder="1" applyAlignment="1">
      <alignment horizontal="center" vertical="center" wrapText="1"/>
    </xf>
    <xf numFmtId="0" fontId="10" fillId="6" borderId="0" xfId="6" applyFont="1" applyFill="1" applyBorder="1" applyAlignment="1">
      <alignment horizontal="center" vertical="center" wrapText="1"/>
    </xf>
    <xf numFmtId="0" fontId="6" fillId="7" borderId="0" xfId="7"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3" fillId="0" borderId="0" xfId="4" applyAlignment="1">
      <alignment horizontal="left" vertical="center" wrapText="1"/>
    </xf>
    <xf numFmtId="0" fontId="36" fillId="0" borderId="0" xfId="0" applyFont="1" applyBorder="1" applyAlignment="1" applyProtection="1">
      <alignment horizontal="left" vertical="center" wrapText="1"/>
      <protection locked="0"/>
    </xf>
    <xf numFmtId="0" fontId="2" fillId="15" borderId="1" xfId="2" applyFill="1" applyAlignment="1">
      <alignment vertical="center" wrapText="1"/>
    </xf>
    <xf numFmtId="0" fontId="3" fillId="0" borderId="6" xfId="4" applyBorder="1" applyAlignment="1">
      <alignment horizontal="left" vertical="center" wrapText="1"/>
    </xf>
    <xf numFmtId="0" fontId="10" fillId="2" borderId="0" xfId="5" applyFont="1" applyBorder="1" applyAlignment="1">
      <alignment horizontal="center" vertical="center" wrapText="1"/>
    </xf>
    <xf numFmtId="0" fontId="1" fillId="0" borderId="39" xfId="1" applyBorder="1" applyAlignment="1">
      <alignment horizontal="center" vertical="center" wrapText="1"/>
    </xf>
    <xf numFmtId="0" fontId="2" fillId="15" borderId="1" xfId="2" applyFill="1" applyAlignment="1">
      <alignment horizontal="left" vertical="center" wrapText="1"/>
    </xf>
    <xf numFmtId="0" fontId="36"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36" fillId="0" borderId="0" xfId="0" applyFont="1" applyAlignment="1">
      <alignment horizontal="left" vertical="center" wrapText="1"/>
    </xf>
    <xf numFmtId="0" fontId="6" fillId="6" borderId="3" xfId="6" applyFill="1" applyBorder="1" applyAlignment="1">
      <alignment horizontal="center" vertical="center" wrapText="1"/>
    </xf>
    <xf numFmtId="0" fontId="6" fillId="6" borderId="0" xfId="6" applyFill="1" applyBorder="1" applyAlignment="1">
      <alignment horizontal="center" vertical="center" wrapText="1"/>
    </xf>
    <xf numFmtId="0" fontId="0" fillId="8" borderId="0" xfId="0" applyFill="1" applyAlignment="1">
      <alignment horizontal="center"/>
    </xf>
    <xf numFmtId="0" fontId="2" fillId="0" borderId="1" xfId="2" applyAlignment="1">
      <alignment horizontal="center" vertical="center"/>
    </xf>
    <xf numFmtId="0" fontId="9" fillId="5" borderId="7" xfId="8" applyBorder="1" applyAlignment="1">
      <alignment horizontal="center" vertical="center"/>
    </xf>
    <xf numFmtId="0" fontId="9" fillId="5" borderId="8" xfId="8" applyBorder="1" applyAlignment="1">
      <alignment horizontal="center" vertical="center"/>
    </xf>
    <xf numFmtId="0" fontId="9" fillId="5" borderId="9" xfId="8" applyBorder="1" applyAlignment="1">
      <alignment horizontal="center" vertical="center"/>
    </xf>
    <xf numFmtId="0" fontId="2" fillId="13" borderId="1" xfId="2" applyFill="1" applyAlignment="1">
      <alignment horizontal="center" vertical="center"/>
    </xf>
    <xf numFmtId="0" fontId="0" fillId="9" borderId="15" xfId="0" applyFill="1" applyBorder="1" applyAlignment="1">
      <alignment horizontal="center" vertical="center"/>
    </xf>
    <xf numFmtId="0" fontId="0" fillId="9" borderId="0" xfId="0" applyFill="1" applyBorder="1" applyAlignment="1">
      <alignment horizontal="center" vertical="center"/>
    </xf>
    <xf numFmtId="0" fontId="13" fillId="7" borderId="3" xfId="0" applyFont="1" applyFill="1" applyBorder="1" applyAlignment="1">
      <alignment horizontal="center"/>
    </xf>
    <xf numFmtId="0" fontId="13" fillId="7" borderId="0" xfId="0" applyFont="1" applyFill="1" applyBorder="1" applyAlignment="1">
      <alignment horizontal="center"/>
    </xf>
    <xf numFmtId="0" fontId="6" fillId="7" borderId="0" xfId="7" applyFill="1" applyBorder="1" applyAlignment="1">
      <alignment horizontal="center" vertical="center"/>
    </xf>
    <xf numFmtId="0" fontId="3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3" fillId="0" borderId="0" xfId="4" applyBorder="1" applyAlignment="1">
      <alignment horizontal="center"/>
    </xf>
    <xf numFmtId="0" fontId="3" fillId="0" borderId="0" xfId="4" applyBorder="1" applyAlignment="1">
      <alignment horizontal="left"/>
    </xf>
    <xf numFmtId="0" fontId="36" fillId="0" borderId="0" xfId="4" applyFont="1" applyBorder="1" applyAlignment="1">
      <alignment horizontal="left" vertical="center"/>
    </xf>
    <xf numFmtId="0" fontId="6" fillId="6" borderId="3" xfId="6" applyFill="1" applyBorder="1" applyAlignment="1">
      <alignment horizontal="center"/>
    </xf>
    <xf numFmtId="0" fontId="6" fillId="6" borderId="0" xfId="6" applyFill="1" applyBorder="1" applyAlignment="1">
      <alignment horizontal="center"/>
    </xf>
    <xf numFmtId="0" fontId="2" fillId="15" borderId="1" xfId="2" applyFill="1" applyAlignment="1">
      <alignment horizontal="left" vertical="center"/>
    </xf>
    <xf numFmtId="0" fontId="1" fillId="0" borderId="45" xfId="1" applyBorder="1" applyAlignment="1">
      <alignment horizontal="center" vertical="center"/>
    </xf>
    <xf numFmtId="0" fontId="1" fillId="0" borderId="46" xfId="1" applyBorder="1" applyAlignment="1">
      <alignment horizontal="center" vertical="center"/>
    </xf>
    <xf numFmtId="0" fontId="1" fillId="0" borderId="47" xfId="1" applyBorder="1" applyAlignment="1">
      <alignment horizontal="center" vertical="center"/>
    </xf>
    <xf numFmtId="0" fontId="3" fillId="0" borderId="6" xfId="4" applyBorder="1" applyAlignment="1">
      <alignment horizontal="left"/>
    </xf>
    <xf numFmtId="0" fontId="3" fillId="0" borderId="0" xfId="4" applyAlignment="1">
      <alignment horizontal="left"/>
    </xf>
    <xf numFmtId="0" fontId="16" fillId="7" borderId="0" xfId="7" applyFont="1" applyFill="1" applyBorder="1" applyAlignment="1">
      <alignment horizontal="center" vertical="center"/>
    </xf>
    <xf numFmtId="0" fontId="13" fillId="7" borderId="48" xfId="0" applyFont="1" applyFill="1" applyBorder="1" applyAlignment="1">
      <alignment horizontal="center"/>
    </xf>
    <xf numFmtId="0" fontId="13" fillId="7" borderId="49" xfId="0" applyFont="1" applyFill="1" applyBorder="1" applyAlignment="1">
      <alignment horizontal="center"/>
    </xf>
    <xf numFmtId="0" fontId="2" fillId="15" borderId="0" xfId="2" applyFill="1" applyBorder="1" applyAlignment="1">
      <alignment horizontal="center" vertical="center" wrapText="1"/>
    </xf>
    <xf numFmtId="0" fontId="41" fillId="0" borderId="0" xfId="2" applyFont="1" applyBorder="1" applyAlignment="1">
      <alignment horizontal="center" vertical="center" wrapText="1"/>
    </xf>
    <xf numFmtId="0" fontId="37" fillId="15" borderId="0" xfId="4" applyFont="1" applyFill="1" applyBorder="1" applyAlignment="1">
      <alignment horizontal="center" vertical="center"/>
    </xf>
    <xf numFmtId="0" fontId="5" fillId="15" borderId="0" xfId="0" applyFont="1" applyFill="1" applyAlignment="1">
      <alignment horizontal="center" vertical="center"/>
    </xf>
    <xf numFmtId="0" fontId="17" fillId="0" borderId="12" xfId="3" applyFont="1" applyBorder="1" applyAlignment="1">
      <alignment horizontal="center"/>
    </xf>
    <xf numFmtId="0" fontId="17" fillId="0" borderId="13" xfId="3" applyFont="1" applyBorder="1" applyAlignment="1">
      <alignment horizontal="center"/>
    </xf>
    <xf numFmtId="0" fontId="17" fillId="0" borderId="14" xfId="3" applyFont="1" applyBorder="1" applyAlignment="1">
      <alignment horizontal="center"/>
    </xf>
    <xf numFmtId="0" fontId="3" fillId="0" borderId="10" xfId="3" applyBorder="1" applyAlignment="1">
      <alignment horizontal="center"/>
    </xf>
    <xf numFmtId="0" fontId="3" fillId="0" borderId="11" xfId="3" applyBorder="1" applyAlignment="1">
      <alignment horizontal="center"/>
    </xf>
    <xf numFmtId="0" fontId="1" fillId="15" borderId="50" xfId="1" applyFill="1" applyBorder="1" applyAlignment="1">
      <alignment horizontal="center"/>
    </xf>
    <xf numFmtId="0" fontId="38" fillId="0" borderId="0" xfId="4" applyFont="1" applyAlignment="1">
      <alignment horizontal="center"/>
    </xf>
    <xf numFmtId="0" fontId="38" fillId="0" borderId="0" xfId="4" applyFont="1" applyAlignment="1" applyProtection="1">
      <alignment horizontal="center" vertical="center"/>
      <protection locked="0"/>
    </xf>
    <xf numFmtId="0" fontId="3" fillId="15" borderId="33" xfId="4" applyFill="1" applyBorder="1" applyAlignment="1" applyProtection="1">
      <alignment horizontal="center" vertical="center" wrapText="1"/>
      <protection locked="0"/>
    </xf>
    <xf numFmtId="0" fontId="3" fillId="15" borderId="34" xfId="4" applyFill="1" applyBorder="1" applyAlignment="1" applyProtection="1">
      <alignment horizontal="center" vertical="center"/>
      <protection locked="0"/>
    </xf>
    <xf numFmtId="0" fontId="3" fillId="15" borderId="35" xfId="4" applyFill="1" applyBorder="1" applyAlignment="1" applyProtection="1">
      <alignment horizontal="center" vertical="center"/>
      <protection locked="0"/>
    </xf>
    <xf numFmtId="0" fontId="24" fillId="0" borderId="0" xfId="4" applyFont="1" applyBorder="1" applyAlignment="1">
      <alignment horizontal="left"/>
    </xf>
    <xf numFmtId="0" fontId="24" fillId="0" borderId="37" xfId="4" applyFont="1" applyBorder="1" applyAlignment="1">
      <alignment horizontal="left"/>
    </xf>
    <xf numFmtId="0" fontId="3" fillId="0" borderId="36" xfId="4" applyBorder="1" applyAlignment="1">
      <alignment horizontal="left"/>
    </xf>
    <xf numFmtId="0" fontId="1" fillId="16" borderId="0" xfId="1" applyFill="1" applyBorder="1" applyAlignment="1">
      <alignment horizontal="center"/>
    </xf>
    <xf numFmtId="0" fontId="1" fillId="16" borderId="0" xfId="1" applyFill="1" applyAlignment="1" applyProtection="1">
      <alignment horizontal="center"/>
      <protection locked="0"/>
    </xf>
    <xf numFmtId="0" fontId="3" fillId="0" borderId="38" xfId="4" applyBorder="1" applyAlignment="1">
      <alignment horizontal="left"/>
    </xf>
    <xf numFmtId="0" fontId="3" fillId="0" borderId="39" xfId="4" applyBorder="1" applyAlignment="1">
      <alignment horizontal="left"/>
    </xf>
    <xf numFmtId="0" fontId="24" fillId="0" borderId="39" xfId="4" applyFont="1" applyBorder="1" applyAlignment="1">
      <alignment horizontal="left"/>
    </xf>
    <xf numFmtId="0" fontId="24" fillId="0" borderId="40" xfId="4" applyFont="1" applyBorder="1" applyAlignment="1">
      <alignment horizontal="left"/>
    </xf>
    <xf numFmtId="0" fontId="0" fillId="0" borderId="0" xfId="0" applyAlignment="1">
      <alignment horizontal="center"/>
    </xf>
    <xf numFmtId="0" fontId="3" fillId="0" borderId="26" xfId="4" applyBorder="1" applyAlignment="1">
      <alignment horizontal="center"/>
    </xf>
    <xf numFmtId="0" fontId="3" fillId="0" borderId="0" xfId="4" applyAlignment="1">
      <alignment horizontal="center"/>
    </xf>
    <xf numFmtId="0" fontId="0" fillId="0" borderId="26" xfId="0" applyBorder="1" applyAlignment="1">
      <alignment horizontal="center"/>
    </xf>
    <xf numFmtId="0" fontId="3" fillId="0" borderId="0" xfId="4" applyAlignment="1">
      <alignment horizontal="center" wrapText="1"/>
    </xf>
    <xf numFmtId="0" fontId="0" fillId="0" borderId="0" xfId="0" applyAlignment="1">
      <alignment horizontal="center" vertical="center"/>
    </xf>
    <xf numFmtId="0" fontId="3" fillId="0" borderId="2" xfId="3" applyAlignment="1">
      <alignment horizontal="center" vertical="center"/>
    </xf>
    <xf numFmtId="0" fontId="3" fillId="0" borderId="4" xfId="4" applyBorder="1" applyAlignment="1">
      <alignment horizontal="center" vertical="center" textRotation="45"/>
    </xf>
    <xf numFmtId="0" fontId="3" fillId="0" borderId="21" xfId="4" applyBorder="1" applyAlignment="1">
      <alignment horizontal="center" vertical="center" textRotation="45"/>
    </xf>
    <xf numFmtId="0" fontId="3" fillId="0" borderId="22" xfId="4" applyBorder="1" applyAlignment="1">
      <alignment horizontal="center" vertical="center" textRotation="45"/>
    </xf>
    <xf numFmtId="0" fontId="3" fillId="0" borderId="21" xfId="4" applyBorder="1" applyAlignment="1">
      <alignment horizontal="center" vertical="center" textRotation="45" wrapText="1"/>
    </xf>
    <xf numFmtId="0" fontId="3" fillId="0" borderId="23" xfId="4" applyBorder="1" applyAlignment="1">
      <alignment horizontal="center" vertical="center" textRotation="45" wrapText="1"/>
    </xf>
    <xf numFmtId="0" fontId="3" fillId="0" borderId="22" xfId="4" applyBorder="1" applyAlignment="1">
      <alignment horizontal="center" vertical="center" textRotation="45" wrapText="1"/>
    </xf>
    <xf numFmtId="0" fontId="3" fillId="0" borderId="24" xfId="4" applyBorder="1" applyAlignment="1">
      <alignment horizontal="center" vertical="center" textRotation="45" wrapText="1"/>
    </xf>
    <xf numFmtId="0" fontId="3" fillId="0" borderId="25" xfId="4" applyBorder="1" applyAlignment="1">
      <alignment horizontal="center" vertical="center" textRotation="45" wrapText="1"/>
    </xf>
    <xf numFmtId="0" fontId="3" fillId="0" borderId="2" xfId="3" applyAlignment="1">
      <alignment horizontal="center"/>
    </xf>
  </cellXfs>
  <cellStyles count="13">
    <cellStyle name="60 % - Accent3" xfId="7" builtinId="40"/>
    <cellStyle name="Accent1" xfId="5" builtinId="29"/>
    <cellStyle name="Accent3" xfId="6" builtinId="37"/>
    <cellStyle name="Insatisfaisant" xfId="11" builtinId="27"/>
    <cellStyle name="Neutre" xfId="12" builtinId="28"/>
    <cellStyle name="Normal" xfId="0" builtinId="0"/>
    <cellStyle name="Normal 2" xfId="9"/>
    <cellStyle name="Satisfaisant" xfId="10" builtinId="26"/>
    <cellStyle name="Sortie" xfId="8" builtinId="21"/>
    <cellStyle name="Titre" xfId="1" builtinId="15"/>
    <cellStyle name="Titre 1" xfId="2" builtinId="16"/>
    <cellStyle name="Titre 3" xfId="3" builtinId="18"/>
    <cellStyle name="Titre 4" xfId="4" builtinId="19"/>
  </cellStyles>
  <dxfs count="122">
    <dxf>
      <font>
        <color rgb="FFFF0000"/>
      </font>
    </dxf>
    <dxf>
      <font>
        <color rgb="FF0070C0"/>
      </font>
    </dxf>
    <dxf>
      <font>
        <color rgb="FFFFFF00"/>
      </font>
    </dxf>
    <dxf>
      <font>
        <color rgb="FF00B050"/>
      </font>
    </dxf>
    <dxf>
      <font>
        <color rgb="FF00B050"/>
      </font>
    </dxf>
    <dxf>
      <font>
        <color rgb="FFFFFF00"/>
      </font>
    </dxf>
    <dxf>
      <font>
        <color rgb="FF0070C0"/>
      </font>
    </dxf>
    <dxf>
      <font>
        <color rgb="FFFF0000"/>
      </font>
    </dxf>
    <dxf>
      <font>
        <color rgb="FFFF0000"/>
      </font>
    </dxf>
    <dxf>
      <font>
        <color rgb="FF0070C0"/>
      </font>
    </dxf>
    <dxf>
      <font>
        <color rgb="FFFFFF00"/>
      </font>
    </dxf>
    <dxf>
      <font>
        <color rgb="FF00B050"/>
      </font>
    </dxf>
    <dxf>
      <font>
        <color rgb="FF00B050"/>
      </font>
    </dxf>
    <dxf>
      <font>
        <color rgb="FFFFFF00"/>
      </font>
    </dxf>
    <dxf>
      <font>
        <color rgb="FF0070C0"/>
      </font>
    </dxf>
    <dxf>
      <font>
        <color rgb="FFFF0000"/>
      </font>
    </dxf>
    <dxf>
      <font>
        <color rgb="FFFF0000"/>
      </font>
    </dxf>
    <dxf>
      <font>
        <color rgb="FF0070C0"/>
      </font>
    </dxf>
    <dxf>
      <font>
        <color rgb="FFFFFF00"/>
      </font>
    </dxf>
    <dxf>
      <font>
        <color rgb="FF00B050"/>
      </font>
    </dxf>
    <dxf>
      <font>
        <color rgb="FF00B050"/>
      </font>
    </dxf>
    <dxf>
      <font>
        <color rgb="FFFFFF00"/>
      </font>
    </dxf>
    <dxf>
      <font>
        <color rgb="FF0070C0"/>
      </font>
    </dxf>
    <dxf>
      <font>
        <color rgb="FFFF0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b/>
      </font>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dxf>
    <dxf>
      <font>
        <color rgb="FFFFC000"/>
      </font>
    </dxf>
    <dxf>
      <font>
        <color theme="6"/>
      </font>
    </dxf>
    <dxf>
      <font>
        <color rgb="FFFF0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FFC000"/>
      </font>
    </dxf>
    <dxf>
      <font>
        <color rgb="FFFF0000"/>
      </font>
    </dxf>
    <dxf>
      <font>
        <color rgb="FF00B050"/>
      </font>
    </dxf>
  </dxfs>
  <tableStyles count="0" defaultTableStyle="TableStyleMedium2" defaultPivotStyle="PivotStyleLight16"/>
  <colors>
    <mruColors>
      <color rgb="FFFEC26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Accès illégitime</a:t>
            </a:r>
            <a:r>
              <a:rPr lang="fr-FR" baseline="0"/>
              <a:t> aux données</a:t>
            </a:r>
            <a:endParaRPr lang="fr-FR"/>
          </a:p>
        </c:rich>
      </c:tx>
      <c:layout>
        <c:manualLayout>
          <c:xMode val="edge"/>
          <c:yMode val="edge"/>
          <c:x val="0.2825454277594916"/>
          <c:y val="5.6980044197670505E-3"/>
        </c:manualLayout>
      </c:layout>
      <c:overlay val="0"/>
    </c:title>
    <c:autoTitleDeleted val="0"/>
    <c:plotArea>
      <c:layout>
        <c:manualLayout>
          <c:layoutTarget val="inner"/>
          <c:xMode val="edge"/>
          <c:yMode val="edge"/>
          <c:x val="3.8271254767187242E-2"/>
          <c:y val="0.12477339644696989"/>
          <c:w val="0.88900207719433844"/>
          <c:h val="0.72978274939173904"/>
        </c:manualLayout>
      </c:layout>
      <c:scatterChart>
        <c:scatterStyle val="lineMarker"/>
        <c:varyColors val="0"/>
        <c:ser>
          <c:idx val="2"/>
          <c:order val="0"/>
          <c:tx>
            <c:strRef>
              <c:f>'Cartographie des risques'!$A$28</c:f>
              <c:strCache>
                <c:ptCount val="1"/>
                <c:pt idx="0">
                  <c:v>Iaid-001 : R1</c:v>
                </c:pt>
              </c:strCache>
            </c:strRef>
          </c:tx>
          <c:spPr>
            <a:ln>
              <a:solidFill>
                <a:schemeClr val="accent6"/>
              </a:solidFill>
              <a:tailEnd type="arrow"/>
            </a:ln>
          </c:spPr>
          <c:marker>
            <c:spPr>
              <a:solidFill>
                <a:schemeClr val="accent6"/>
              </a:solidFill>
              <a:ln>
                <a:tailEnd type="arrow"/>
              </a:ln>
            </c:spPr>
          </c:marker>
          <c:dLbls>
            <c:delete val="1"/>
          </c:dLbls>
          <c:xVal>
            <c:numRef>
              <c:f>('Cartographie des risques'!$C$28,'Cartographie des risques'!$E$28)</c:f>
              <c:numCache>
                <c:formatCode>General</c:formatCode>
                <c:ptCount val="2"/>
                <c:pt idx="0">
                  <c:v>4</c:v>
                </c:pt>
                <c:pt idx="1">
                  <c:v>1</c:v>
                </c:pt>
              </c:numCache>
            </c:numRef>
          </c:xVal>
          <c:yVal>
            <c:numRef>
              <c:f>('Cartographie des risques'!$B$28,'Cartographie des risques'!$D$28)</c:f>
              <c:numCache>
                <c:formatCode>General</c:formatCode>
                <c:ptCount val="2"/>
                <c:pt idx="0" formatCode="0">
                  <c:v>1</c:v>
                </c:pt>
                <c:pt idx="1">
                  <c:v>1</c:v>
                </c:pt>
              </c:numCache>
            </c:numRef>
          </c:yVal>
          <c:smooth val="0"/>
        </c:ser>
        <c:ser>
          <c:idx val="0"/>
          <c:order val="1"/>
          <c:tx>
            <c:strRef>
              <c:f>'Cartographie des risques'!$A$29</c:f>
              <c:strCache>
                <c:ptCount val="1"/>
                <c:pt idx="0">
                  <c:v>Iaid-002 : R2</c:v>
                </c:pt>
              </c:strCache>
            </c:strRef>
          </c:tx>
          <c:spPr>
            <a:ln w="28575">
              <a:solidFill>
                <a:schemeClr val="accent1"/>
              </a:solidFill>
              <a:tailEnd type="arrow"/>
            </a:ln>
          </c:spPr>
          <c:dLbls>
            <c:delete val="1"/>
          </c:dLbls>
          <c:xVal>
            <c:numRef>
              <c:f>('Cartographie des risques'!$C$29,'Cartographie des risques'!$E$29)</c:f>
              <c:numCache>
                <c:formatCode>General</c:formatCode>
                <c:ptCount val="2"/>
                <c:pt idx="0">
                  <c:v>4</c:v>
                </c:pt>
                <c:pt idx="1">
                  <c:v>2</c:v>
                </c:pt>
              </c:numCache>
            </c:numRef>
          </c:xVal>
          <c:yVal>
            <c:numRef>
              <c:f>('Cartographie des risques'!$B$29,'Cartographie des risques'!$D$29)</c:f>
              <c:numCache>
                <c:formatCode>General</c:formatCode>
                <c:ptCount val="2"/>
                <c:pt idx="0" formatCode="0">
                  <c:v>1</c:v>
                </c:pt>
                <c:pt idx="1">
                  <c:v>1</c:v>
                </c:pt>
              </c:numCache>
            </c:numRef>
          </c:yVal>
          <c:smooth val="0"/>
        </c:ser>
        <c:ser>
          <c:idx val="1"/>
          <c:order val="2"/>
          <c:tx>
            <c:strRef>
              <c:f>'Cartographie des risques'!$A$30</c:f>
              <c:strCache>
                <c:ptCount val="1"/>
                <c:pt idx="0">
                  <c:v>Iaid-003 : </c:v>
                </c:pt>
              </c:strCache>
            </c:strRef>
          </c:tx>
          <c:spPr>
            <a:ln>
              <a:tailEnd type="arrow"/>
            </a:ln>
          </c:spPr>
          <c:dLbls>
            <c:delete val="1"/>
          </c:dLbls>
          <c:xVal>
            <c:numRef>
              <c:f>('Cartographie des risques'!$C$30,'Cartographie des risques'!$E$30)</c:f>
              <c:numCache>
                <c:formatCode>General</c:formatCode>
                <c:ptCount val="2"/>
                <c:pt idx="0">
                  <c:v>0</c:v>
                </c:pt>
                <c:pt idx="1">
                  <c:v>2</c:v>
                </c:pt>
              </c:numCache>
            </c:numRef>
          </c:xVal>
          <c:yVal>
            <c:numRef>
              <c:f>('Cartographie des risques'!$B$30,'Cartographie des risques'!$D$30)</c:f>
              <c:numCache>
                <c:formatCode>General</c:formatCode>
                <c:ptCount val="2"/>
                <c:pt idx="0" formatCode="0">
                  <c:v>0</c:v>
                </c:pt>
                <c:pt idx="1">
                  <c:v>3</c:v>
                </c:pt>
              </c:numCache>
            </c:numRef>
          </c:yVal>
          <c:smooth val="0"/>
        </c:ser>
        <c:ser>
          <c:idx val="3"/>
          <c:order val="3"/>
          <c:tx>
            <c:strRef>
              <c:f>'Cartographie des risques'!$A$31</c:f>
              <c:strCache>
                <c:ptCount val="1"/>
                <c:pt idx="0">
                  <c:v>Iaid-004 : </c:v>
                </c:pt>
              </c:strCache>
            </c:strRef>
          </c:tx>
          <c:spPr>
            <a:ln>
              <a:tailEnd type="arrow"/>
            </a:ln>
          </c:spPr>
          <c:dLbls>
            <c:delete val="1"/>
          </c:dLbls>
          <c:xVal>
            <c:numRef>
              <c:f>('Cartographie des risques'!$C$31,'Cartographie des risques'!$E$31)</c:f>
              <c:numCache>
                <c:formatCode>General</c:formatCode>
                <c:ptCount val="2"/>
                <c:pt idx="0">
                  <c:v>0</c:v>
                </c:pt>
                <c:pt idx="1">
                  <c:v>0</c:v>
                </c:pt>
              </c:numCache>
            </c:numRef>
          </c:xVal>
          <c:yVal>
            <c:numRef>
              <c:f>('Cartographie des risques'!$B$31,'Cartographie des risques'!$D$31)</c:f>
              <c:numCache>
                <c:formatCode>General</c:formatCode>
                <c:ptCount val="2"/>
                <c:pt idx="0" formatCode="0.00">
                  <c:v>0</c:v>
                </c:pt>
                <c:pt idx="1">
                  <c:v>0</c:v>
                </c:pt>
              </c:numCache>
            </c:numRef>
          </c:yVal>
          <c:smooth val="0"/>
        </c:ser>
        <c:ser>
          <c:idx val="4"/>
          <c:order val="4"/>
          <c:tx>
            <c:strRef>
              <c:f>'Cartographie des risques'!$A$32</c:f>
              <c:strCache>
                <c:ptCount val="1"/>
                <c:pt idx="0">
                  <c:v>Iaid-005 : </c:v>
                </c:pt>
              </c:strCache>
            </c:strRef>
          </c:tx>
          <c:spPr>
            <a:ln>
              <a:tailEnd type="arrow"/>
            </a:ln>
          </c:spPr>
          <c:dLbls>
            <c:delete val="1"/>
          </c:dLbls>
          <c:xVal>
            <c:numRef>
              <c:f>('Cartographie des risques'!$C$32,'Cartographie des risques'!$E$32)</c:f>
              <c:numCache>
                <c:formatCode>General</c:formatCode>
                <c:ptCount val="2"/>
                <c:pt idx="0">
                  <c:v>0</c:v>
                </c:pt>
                <c:pt idx="1">
                  <c:v>0</c:v>
                </c:pt>
              </c:numCache>
            </c:numRef>
          </c:xVal>
          <c:yVal>
            <c:numRef>
              <c:f>('Cartographie des risques'!$B$32,'Cartographie des risques'!$D$32)</c:f>
              <c:numCache>
                <c:formatCode>General</c:formatCode>
                <c:ptCount val="2"/>
                <c:pt idx="0" formatCode="0.00">
                  <c:v>0</c:v>
                </c:pt>
                <c:pt idx="1">
                  <c:v>0</c:v>
                </c:pt>
              </c:numCache>
            </c:numRef>
          </c:yVal>
          <c:smooth val="0"/>
        </c:ser>
        <c:dLbls>
          <c:dLblPos val="ctr"/>
          <c:showLegendKey val="0"/>
          <c:showVal val="1"/>
          <c:showCatName val="0"/>
          <c:showSerName val="0"/>
          <c:showPercent val="0"/>
          <c:showBubbleSize val="0"/>
        </c:dLbls>
        <c:axId val="94569600"/>
        <c:axId val="94571904"/>
      </c:scatterChart>
      <c:valAx>
        <c:axId val="94569600"/>
        <c:scaling>
          <c:orientation val="minMax"/>
          <c:max val="4"/>
          <c:min val="0"/>
        </c:scaling>
        <c:delete val="0"/>
        <c:axPos val="b"/>
        <c:title>
          <c:tx>
            <c:rich>
              <a:bodyPr/>
              <a:lstStyle/>
              <a:p>
                <a:pPr>
                  <a:defRPr/>
                </a:pPr>
                <a:r>
                  <a:rPr lang="fr-FR"/>
                  <a:t>Vraisemblance</a:t>
                </a:r>
              </a:p>
            </c:rich>
          </c:tx>
          <c:overlay val="0"/>
        </c:title>
        <c:numFmt formatCode="General" sourceLinked="1"/>
        <c:majorTickMark val="out"/>
        <c:minorTickMark val="none"/>
        <c:tickLblPos val="nextTo"/>
        <c:crossAx val="94571904"/>
        <c:crosses val="autoZero"/>
        <c:crossBetween val="midCat"/>
      </c:valAx>
      <c:valAx>
        <c:axId val="94571904"/>
        <c:scaling>
          <c:orientation val="minMax"/>
          <c:max val="4"/>
          <c:min val="0"/>
        </c:scaling>
        <c:delete val="0"/>
        <c:axPos val="l"/>
        <c:majorGridlines/>
        <c:title>
          <c:tx>
            <c:rich>
              <a:bodyPr/>
              <a:lstStyle/>
              <a:p>
                <a:pPr>
                  <a:defRPr/>
                </a:pPr>
                <a:r>
                  <a:rPr lang="fr-FR"/>
                  <a:t>Gravité</a:t>
                </a:r>
              </a:p>
            </c:rich>
          </c:tx>
          <c:overlay val="0"/>
        </c:title>
        <c:numFmt formatCode="0" sourceLinked="1"/>
        <c:majorTickMark val="out"/>
        <c:minorTickMark val="none"/>
        <c:tickLblPos val="nextTo"/>
        <c:crossAx val="94569600"/>
        <c:crosses val="autoZero"/>
        <c:crossBetween val="midCat"/>
      </c:valAx>
      <c:spPr>
        <a:gradFill flip="none" rotWithShape="1">
          <a:gsLst>
            <a:gs pos="0">
              <a:srgbClr val="FF0000"/>
            </a:gs>
            <a:gs pos="50000">
              <a:srgbClr val="FFFF00"/>
            </a:gs>
            <a:gs pos="100000">
              <a:srgbClr val="00B050">
                <a:lumMod val="83000"/>
                <a:alpha val="65000"/>
              </a:srgbClr>
            </a:gs>
          </a:gsLst>
          <a:lin ang="7200000" scaled="0"/>
          <a:tileRect/>
        </a:gradFill>
      </c:spPr>
    </c:plotArea>
    <c:legend>
      <c:legendPos val="t"/>
      <c:layout>
        <c:manualLayout>
          <c:xMode val="edge"/>
          <c:yMode val="edge"/>
          <c:x val="8.2717097585844612E-2"/>
          <c:y val="7.4002944567165899E-2"/>
          <c:w val="0.83456564975168357"/>
          <c:h val="5.1518260197352853E-2"/>
        </c:manualLayout>
      </c:layout>
      <c:overlay val="0"/>
    </c:legend>
    <c:plotVisOnly val="1"/>
    <c:dispBlanksAs val="gap"/>
    <c:showDLblsOverMax val="0"/>
  </c:chart>
  <c:spPr>
    <a:no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Modification Non Désirée</a:t>
            </a:r>
          </a:p>
        </c:rich>
      </c:tx>
      <c:overlay val="0"/>
    </c:title>
    <c:autoTitleDeleted val="0"/>
    <c:plotArea>
      <c:layout>
        <c:manualLayout>
          <c:layoutTarget val="inner"/>
          <c:xMode val="edge"/>
          <c:yMode val="edge"/>
          <c:x val="3.8271254767187242E-2"/>
          <c:y val="0.15041430549065538"/>
          <c:w val="0.88900207719433844"/>
          <c:h val="0.70414166405508127"/>
        </c:manualLayout>
      </c:layout>
      <c:scatterChart>
        <c:scatterStyle val="lineMarker"/>
        <c:varyColors val="0"/>
        <c:ser>
          <c:idx val="0"/>
          <c:order val="0"/>
          <c:tx>
            <c:strRef>
              <c:f>'Cartographie des risques'!$A$35</c:f>
              <c:strCache>
                <c:ptCount val="1"/>
                <c:pt idx="0">
                  <c:v>Imdd-001 : R6</c:v>
                </c:pt>
              </c:strCache>
            </c:strRef>
          </c:tx>
          <c:spPr>
            <a:ln>
              <a:tailEnd type="arrow"/>
            </a:ln>
          </c:spPr>
          <c:xVal>
            <c:numRef>
              <c:f>('Cartographie des risques'!$C$35,'Cartographie des risques'!$E$35)</c:f>
              <c:numCache>
                <c:formatCode>General</c:formatCode>
                <c:ptCount val="2"/>
                <c:pt idx="0">
                  <c:v>2</c:v>
                </c:pt>
                <c:pt idx="1">
                  <c:v>2</c:v>
                </c:pt>
              </c:numCache>
            </c:numRef>
          </c:xVal>
          <c:yVal>
            <c:numRef>
              <c:f>('Cartographie des risques'!$B$35,'Cartographie des risques'!$D$35)</c:f>
              <c:numCache>
                <c:formatCode>General</c:formatCode>
                <c:ptCount val="2"/>
                <c:pt idx="0" formatCode="0">
                  <c:v>4</c:v>
                </c:pt>
                <c:pt idx="1">
                  <c:v>3</c:v>
                </c:pt>
              </c:numCache>
            </c:numRef>
          </c:yVal>
          <c:smooth val="0"/>
        </c:ser>
        <c:ser>
          <c:idx val="1"/>
          <c:order val="1"/>
          <c:tx>
            <c:strRef>
              <c:f>'Cartographie des risques'!$A$36</c:f>
              <c:strCache>
                <c:ptCount val="1"/>
                <c:pt idx="0">
                  <c:v>Imdd-002 : </c:v>
                </c:pt>
              </c:strCache>
            </c:strRef>
          </c:tx>
          <c:spPr>
            <a:ln>
              <a:tailEnd type="arrow"/>
            </a:ln>
          </c:spPr>
          <c:xVal>
            <c:numRef>
              <c:f>('Cartographie des risques'!$C$36,'Cartographie des risques'!$E$36)</c:f>
              <c:numCache>
                <c:formatCode>General</c:formatCode>
                <c:ptCount val="2"/>
                <c:pt idx="0">
                  <c:v>0</c:v>
                </c:pt>
                <c:pt idx="1">
                  <c:v>1</c:v>
                </c:pt>
              </c:numCache>
            </c:numRef>
          </c:xVal>
          <c:yVal>
            <c:numRef>
              <c:f>('Cartographie des risques'!$B$36,'Cartographie des risques'!$D$36)</c:f>
              <c:numCache>
                <c:formatCode>General</c:formatCode>
                <c:ptCount val="2"/>
                <c:pt idx="0" formatCode="0">
                  <c:v>0</c:v>
                </c:pt>
                <c:pt idx="1">
                  <c:v>2</c:v>
                </c:pt>
              </c:numCache>
            </c:numRef>
          </c:yVal>
          <c:smooth val="0"/>
        </c:ser>
        <c:ser>
          <c:idx val="2"/>
          <c:order val="2"/>
          <c:tx>
            <c:strRef>
              <c:f>'Cartographie des risques'!$A$37</c:f>
              <c:strCache>
                <c:ptCount val="1"/>
                <c:pt idx="0">
                  <c:v>Imdd-003 : </c:v>
                </c:pt>
              </c:strCache>
            </c:strRef>
          </c:tx>
          <c:spPr>
            <a:ln>
              <a:tailEnd type="arrow"/>
            </a:ln>
          </c:spPr>
          <c:xVal>
            <c:numRef>
              <c:f>('Cartographie des risques'!$C$37,'Cartographie des risques'!$E$37)</c:f>
              <c:numCache>
                <c:formatCode>General</c:formatCode>
                <c:ptCount val="2"/>
                <c:pt idx="0">
                  <c:v>0</c:v>
                </c:pt>
                <c:pt idx="1">
                  <c:v>4</c:v>
                </c:pt>
              </c:numCache>
            </c:numRef>
          </c:xVal>
          <c:yVal>
            <c:numRef>
              <c:f>('Cartographie des risques'!$B$37,'Cartographie des risques'!$D$37)</c:f>
              <c:numCache>
                <c:formatCode>General</c:formatCode>
                <c:ptCount val="2"/>
                <c:pt idx="0" formatCode="0">
                  <c:v>0</c:v>
                </c:pt>
                <c:pt idx="1">
                  <c:v>3</c:v>
                </c:pt>
              </c:numCache>
            </c:numRef>
          </c:yVal>
          <c:smooth val="0"/>
        </c:ser>
        <c:ser>
          <c:idx val="3"/>
          <c:order val="3"/>
          <c:tx>
            <c:strRef>
              <c:f>'Cartographie des risques'!$A$38</c:f>
              <c:strCache>
                <c:ptCount val="1"/>
                <c:pt idx="0">
                  <c:v>Imdd-004 : </c:v>
                </c:pt>
              </c:strCache>
            </c:strRef>
          </c:tx>
          <c:spPr>
            <a:ln>
              <a:tailEnd type="arrow"/>
            </a:ln>
          </c:spPr>
          <c:xVal>
            <c:numRef>
              <c:f>('Cartographie des risques'!$C$38,'Cartographie des risques'!$E$38)</c:f>
              <c:numCache>
                <c:formatCode>General</c:formatCode>
                <c:ptCount val="2"/>
                <c:pt idx="0">
                  <c:v>0</c:v>
                </c:pt>
                <c:pt idx="1">
                  <c:v>0</c:v>
                </c:pt>
              </c:numCache>
            </c:numRef>
          </c:xVal>
          <c:yVal>
            <c:numRef>
              <c:f>('Cartographie des risques'!$B$38,'Cartographie des risques'!$D$38)</c:f>
              <c:numCache>
                <c:formatCode>General</c:formatCode>
                <c:ptCount val="2"/>
                <c:pt idx="0" formatCode="0.00">
                  <c:v>0</c:v>
                </c:pt>
                <c:pt idx="1">
                  <c:v>0</c:v>
                </c:pt>
              </c:numCache>
            </c:numRef>
          </c:yVal>
          <c:smooth val="0"/>
        </c:ser>
        <c:ser>
          <c:idx val="4"/>
          <c:order val="4"/>
          <c:tx>
            <c:strRef>
              <c:f>'Cartographie des risques'!$A$39</c:f>
              <c:strCache>
                <c:ptCount val="1"/>
                <c:pt idx="0">
                  <c:v>Imdd-005 : </c:v>
                </c:pt>
              </c:strCache>
            </c:strRef>
          </c:tx>
          <c:spPr>
            <a:ln>
              <a:tailEnd type="arrow"/>
            </a:ln>
          </c:spPr>
          <c:xVal>
            <c:numRef>
              <c:f>('Cartographie des risques'!$C$39,'Cartographie des risques'!$E$39)</c:f>
              <c:numCache>
                <c:formatCode>General</c:formatCode>
                <c:ptCount val="2"/>
                <c:pt idx="0">
                  <c:v>0</c:v>
                </c:pt>
                <c:pt idx="1">
                  <c:v>0</c:v>
                </c:pt>
              </c:numCache>
            </c:numRef>
          </c:xVal>
          <c:yVal>
            <c:numRef>
              <c:f>('Cartographie des risques'!$B$39,'Cartographie des risques'!$D$39)</c:f>
              <c:numCache>
                <c:formatCode>General</c:formatCode>
                <c:ptCount val="2"/>
                <c:pt idx="0" formatCode="0.00">
                  <c:v>0</c:v>
                </c:pt>
                <c:pt idx="1">
                  <c:v>0</c:v>
                </c:pt>
              </c:numCache>
            </c:numRef>
          </c:yVal>
          <c:smooth val="0"/>
        </c:ser>
        <c:dLbls>
          <c:showLegendKey val="0"/>
          <c:showVal val="0"/>
          <c:showCatName val="0"/>
          <c:showSerName val="0"/>
          <c:showPercent val="0"/>
          <c:showBubbleSize val="0"/>
        </c:dLbls>
        <c:axId val="99345920"/>
        <c:axId val="105714816"/>
      </c:scatterChart>
      <c:valAx>
        <c:axId val="99345920"/>
        <c:scaling>
          <c:orientation val="minMax"/>
          <c:max val="4"/>
          <c:min val="0"/>
        </c:scaling>
        <c:delete val="0"/>
        <c:axPos val="b"/>
        <c:title>
          <c:tx>
            <c:rich>
              <a:bodyPr/>
              <a:lstStyle/>
              <a:p>
                <a:pPr>
                  <a:defRPr/>
                </a:pPr>
                <a:r>
                  <a:rPr lang="fr-FR"/>
                  <a:t>Vraisemblance</a:t>
                </a:r>
              </a:p>
            </c:rich>
          </c:tx>
          <c:overlay val="0"/>
        </c:title>
        <c:numFmt formatCode="General" sourceLinked="1"/>
        <c:majorTickMark val="out"/>
        <c:minorTickMark val="none"/>
        <c:tickLblPos val="nextTo"/>
        <c:crossAx val="105714816"/>
        <c:crosses val="autoZero"/>
        <c:crossBetween val="midCat"/>
      </c:valAx>
      <c:valAx>
        <c:axId val="105714816"/>
        <c:scaling>
          <c:orientation val="minMax"/>
          <c:max val="4"/>
          <c:min val="0"/>
        </c:scaling>
        <c:delete val="0"/>
        <c:axPos val="l"/>
        <c:majorGridlines/>
        <c:title>
          <c:tx>
            <c:rich>
              <a:bodyPr/>
              <a:lstStyle/>
              <a:p>
                <a:pPr>
                  <a:defRPr/>
                </a:pPr>
                <a:r>
                  <a:rPr lang="fr-FR"/>
                  <a:t>Gravité</a:t>
                </a:r>
              </a:p>
            </c:rich>
          </c:tx>
          <c:overlay val="0"/>
        </c:title>
        <c:numFmt formatCode="0" sourceLinked="1"/>
        <c:majorTickMark val="out"/>
        <c:minorTickMark val="none"/>
        <c:tickLblPos val="nextTo"/>
        <c:crossAx val="99345920"/>
        <c:crosses val="autoZero"/>
        <c:crossBetween val="midCat"/>
      </c:valAx>
      <c:spPr>
        <a:gradFill flip="none" rotWithShape="1">
          <a:gsLst>
            <a:gs pos="0">
              <a:srgbClr val="FF0000"/>
            </a:gs>
            <a:gs pos="50000">
              <a:srgbClr val="FFFF00"/>
            </a:gs>
            <a:gs pos="100000">
              <a:srgbClr val="00B050">
                <a:lumMod val="83000"/>
                <a:alpha val="65000"/>
              </a:srgbClr>
            </a:gs>
          </a:gsLst>
          <a:lin ang="7200000" scaled="0"/>
          <a:tileRect/>
        </a:gradFill>
      </c:spPr>
    </c:plotArea>
    <c:legend>
      <c:legendPos val="t"/>
      <c:layout>
        <c:manualLayout>
          <c:xMode val="edge"/>
          <c:yMode val="edge"/>
          <c:x val="0.12322233723738743"/>
          <c:y val="9.394596003635057E-2"/>
          <c:w val="0.8767776627626126"/>
          <c:h val="5.1518260197352853E-2"/>
        </c:manualLayout>
      </c:layout>
      <c:overlay val="0"/>
    </c:legend>
    <c:plotVisOnly val="1"/>
    <c:dispBlanksAs val="gap"/>
    <c:showDLblsOverMax val="0"/>
  </c:chart>
  <c:spPr>
    <a:no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Disparition de données</a:t>
            </a:r>
          </a:p>
        </c:rich>
      </c:tx>
      <c:overlay val="1"/>
    </c:title>
    <c:autoTitleDeleted val="0"/>
    <c:plotArea>
      <c:layout>
        <c:manualLayout>
          <c:layoutTarget val="inner"/>
          <c:xMode val="edge"/>
          <c:yMode val="edge"/>
          <c:x val="3.8271254767187242E-2"/>
          <c:y val="0.12477339644696989"/>
          <c:w val="0.88900207719433844"/>
          <c:h val="0.72978274939173904"/>
        </c:manualLayout>
      </c:layout>
      <c:scatterChart>
        <c:scatterStyle val="lineMarker"/>
        <c:varyColors val="0"/>
        <c:ser>
          <c:idx val="0"/>
          <c:order val="0"/>
          <c:tx>
            <c:strRef>
              <c:f>'Cartographie des risques'!$A$42</c:f>
              <c:strCache>
                <c:ptCount val="1"/>
                <c:pt idx="0">
                  <c:v>Idd-001 : R11</c:v>
                </c:pt>
              </c:strCache>
            </c:strRef>
          </c:tx>
          <c:spPr>
            <a:ln>
              <a:tailEnd type="arrow"/>
            </a:ln>
          </c:spPr>
          <c:xVal>
            <c:numRef>
              <c:f>('Cartographie des risques'!$C$42,'Cartographie des risques'!$E$42)</c:f>
              <c:numCache>
                <c:formatCode>General</c:formatCode>
                <c:ptCount val="2"/>
                <c:pt idx="0">
                  <c:v>1</c:v>
                </c:pt>
                <c:pt idx="1">
                  <c:v>1</c:v>
                </c:pt>
              </c:numCache>
            </c:numRef>
          </c:xVal>
          <c:yVal>
            <c:numRef>
              <c:f>('Cartographie des risques'!$B$42,'Cartographie des risques'!$D$42)</c:f>
              <c:numCache>
                <c:formatCode>General</c:formatCode>
                <c:ptCount val="2"/>
                <c:pt idx="0" formatCode="0">
                  <c:v>4</c:v>
                </c:pt>
                <c:pt idx="1">
                  <c:v>3</c:v>
                </c:pt>
              </c:numCache>
            </c:numRef>
          </c:yVal>
          <c:smooth val="0"/>
        </c:ser>
        <c:ser>
          <c:idx val="1"/>
          <c:order val="1"/>
          <c:tx>
            <c:strRef>
              <c:f>'Cartographie des risques'!$A$43</c:f>
              <c:strCache>
                <c:ptCount val="1"/>
                <c:pt idx="0">
                  <c:v>Idd-002 : </c:v>
                </c:pt>
              </c:strCache>
            </c:strRef>
          </c:tx>
          <c:spPr>
            <a:ln>
              <a:tailEnd type="arrow"/>
            </a:ln>
          </c:spPr>
          <c:xVal>
            <c:numRef>
              <c:f>('Cartographie des risques'!$C$43,'Cartographie des risques'!$E$43)</c:f>
              <c:numCache>
                <c:formatCode>General</c:formatCode>
                <c:ptCount val="2"/>
                <c:pt idx="0">
                  <c:v>0</c:v>
                </c:pt>
                <c:pt idx="1">
                  <c:v>3</c:v>
                </c:pt>
              </c:numCache>
            </c:numRef>
          </c:xVal>
          <c:yVal>
            <c:numRef>
              <c:f>('Cartographie des risques'!$B$43,'Cartographie des risques'!$D$43)</c:f>
              <c:numCache>
                <c:formatCode>General</c:formatCode>
                <c:ptCount val="2"/>
                <c:pt idx="0" formatCode="0">
                  <c:v>0</c:v>
                </c:pt>
                <c:pt idx="1">
                  <c:v>2</c:v>
                </c:pt>
              </c:numCache>
            </c:numRef>
          </c:yVal>
          <c:smooth val="0"/>
        </c:ser>
        <c:ser>
          <c:idx val="2"/>
          <c:order val="2"/>
          <c:tx>
            <c:strRef>
              <c:f>'Cartographie des risques'!$A$44</c:f>
              <c:strCache>
                <c:ptCount val="1"/>
                <c:pt idx="0">
                  <c:v>Idd-003 : </c:v>
                </c:pt>
              </c:strCache>
            </c:strRef>
          </c:tx>
          <c:spPr>
            <a:ln>
              <a:tailEnd type="arrow"/>
            </a:ln>
          </c:spPr>
          <c:marker>
            <c:symbol val="triangle"/>
            <c:size val="7"/>
          </c:marker>
          <c:xVal>
            <c:numRef>
              <c:f>('Cartographie des risques'!$C$44,'Cartographie des risques'!$E$44)</c:f>
              <c:numCache>
                <c:formatCode>General</c:formatCode>
                <c:ptCount val="2"/>
                <c:pt idx="0">
                  <c:v>0</c:v>
                </c:pt>
                <c:pt idx="1">
                  <c:v>0</c:v>
                </c:pt>
              </c:numCache>
            </c:numRef>
          </c:xVal>
          <c:yVal>
            <c:numRef>
              <c:f>('Cartographie des risques'!$B$44,'Cartographie des risques'!$D$44)</c:f>
              <c:numCache>
                <c:formatCode>General</c:formatCode>
                <c:ptCount val="2"/>
                <c:pt idx="0" formatCode="0.00">
                  <c:v>0</c:v>
                </c:pt>
                <c:pt idx="1">
                  <c:v>0</c:v>
                </c:pt>
              </c:numCache>
            </c:numRef>
          </c:yVal>
          <c:smooth val="0"/>
        </c:ser>
        <c:ser>
          <c:idx val="3"/>
          <c:order val="3"/>
          <c:tx>
            <c:strRef>
              <c:f>'Cartographie des risques'!$A$45</c:f>
              <c:strCache>
                <c:ptCount val="1"/>
                <c:pt idx="0">
                  <c:v>Idd-004 : </c:v>
                </c:pt>
              </c:strCache>
            </c:strRef>
          </c:tx>
          <c:spPr>
            <a:ln>
              <a:tailEnd type="arrow"/>
            </a:ln>
          </c:spPr>
          <c:xVal>
            <c:numRef>
              <c:f>('Cartographie des risques'!$C$45,'Cartographie des risques'!$E$45)</c:f>
              <c:numCache>
                <c:formatCode>General</c:formatCode>
                <c:ptCount val="2"/>
                <c:pt idx="0">
                  <c:v>0</c:v>
                </c:pt>
                <c:pt idx="1">
                  <c:v>0</c:v>
                </c:pt>
              </c:numCache>
            </c:numRef>
          </c:xVal>
          <c:yVal>
            <c:numRef>
              <c:f>('Cartographie des risques'!$B$45,'Cartographie des risques'!$D$45)</c:f>
              <c:numCache>
                <c:formatCode>General</c:formatCode>
                <c:ptCount val="2"/>
                <c:pt idx="0" formatCode="0.00">
                  <c:v>0</c:v>
                </c:pt>
                <c:pt idx="1">
                  <c:v>0</c:v>
                </c:pt>
              </c:numCache>
            </c:numRef>
          </c:yVal>
          <c:smooth val="0"/>
        </c:ser>
        <c:ser>
          <c:idx val="4"/>
          <c:order val="4"/>
          <c:tx>
            <c:strRef>
              <c:f>'Cartographie des risques'!$A$46</c:f>
              <c:strCache>
                <c:ptCount val="1"/>
                <c:pt idx="0">
                  <c:v>Idd-005 : </c:v>
                </c:pt>
              </c:strCache>
            </c:strRef>
          </c:tx>
          <c:spPr>
            <a:ln>
              <a:tailEnd type="arrow"/>
            </a:ln>
          </c:spPr>
          <c:xVal>
            <c:numRef>
              <c:f>('Cartographie des risques'!$C$46,'Cartographie des risques'!$E$46)</c:f>
              <c:numCache>
                <c:formatCode>General</c:formatCode>
                <c:ptCount val="2"/>
                <c:pt idx="0">
                  <c:v>0</c:v>
                </c:pt>
                <c:pt idx="1">
                  <c:v>0</c:v>
                </c:pt>
              </c:numCache>
            </c:numRef>
          </c:xVal>
          <c:yVal>
            <c:numRef>
              <c:f>('Cartographie des risques'!$B$46,'Cartographie des risques'!$D$46)</c:f>
              <c:numCache>
                <c:formatCode>General</c:formatCode>
                <c:ptCount val="2"/>
                <c:pt idx="0" formatCode="0.00">
                  <c:v>0</c:v>
                </c:pt>
                <c:pt idx="1">
                  <c:v>0</c:v>
                </c:pt>
              </c:numCache>
            </c:numRef>
          </c:yVal>
          <c:smooth val="0"/>
        </c:ser>
        <c:dLbls>
          <c:showLegendKey val="0"/>
          <c:showVal val="0"/>
          <c:showCatName val="0"/>
          <c:showSerName val="0"/>
          <c:showPercent val="0"/>
          <c:showBubbleSize val="0"/>
        </c:dLbls>
        <c:axId val="117601024"/>
        <c:axId val="117602944"/>
      </c:scatterChart>
      <c:valAx>
        <c:axId val="117601024"/>
        <c:scaling>
          <c:orientation val="minMax"/>
          <c:max val="4"/>
          <c:min val="0"/>
        </c:scaling>
        <c:delete val="0"/>
        <c:axPos val="b"/>
        <c:title>
          <c:tx>
            <c:rich>
              <a:bodyPr/>
              <a:lstStyle/>
              <a:p>
                <a:pPr>
                  <a:defRPr/>
                </a:pPr>
                <a:r>
                  <a:rPr lang="fr-FR"/>
                  <a:t>Vraisemblance</a:t>
                </a:r>
              </a:p>
            </c:rich>
          </c:tx>
          <c:overlay val="0"/>
        </c:title>
        <c:numFmt formatCode="General" sourceLinked="1"/>
        <c:majorTickMark val="out"/>
        <c:minorTickMark val="none"/>
        <c:tickLblPos val="nextTo"/>
        <c:crossAx val="117602944"/>
        <c:crosses val="autoZero"/>
        <c:crossBetween val="midCat"/>
      </c:valAx>
      <c:valAx>
        <c:axId val="117602944"/>
        <c:scaling>
          <c:orientation val="minMax"/>
          <c:max val="4"/>
          <c:min val="0"/>
        </c:scaling>
        <c:delete val="0"/>
        <c:axPos val="l"/>
        <c:majorGridlines/>
        <c:title>
          <c:tx>
            <c:rich>
              <a:bodyPr/>
              <a:lstStyle/>
              <a:p>
                <a:pPr>
                  <a:defRPr/>
                </a:pPr>
                <a:r>
                  <a:rPr lang="fr-FR"/>
                  <a:t>Gravité</a:t>
                </a:r>
              </a:p>
            </c:rich>
          </c:tx>
          <c:overlay val="0"/>
        </c:title>
        <c:numFmt formatCode="0" sourceLinked="1"/>
        <c:majorTickMark val="out"/>
        <c:minorTickMark val="none"/>
        <c:tickLblPos val="nextTo"/>
        <c:crossAx val="117601024"/>
        <c:crosses val="autoZero"/>
        <c:crossBetween val="midCat"/>
      </c:valAx>
      <c:spPr>
        <a:gradFill flip="none" rotWithShape="1">
          <a:gsLst>
            <a:gs pos="0">
              <a:srgbClr val="FF0000"/>
            </a:gs>
            <a:gs pos="50000">
              <a:srgbClr val="FFFF00"/>
            </a:gs>
            <a:gs pos="100000">
              <a:srgbClr val="00B050">
                <a:lumMod val="83000"/>
                <a:alpha val="65000"/>
              </a:srgbClr>
            </a:gs>
          </a:gsLst>
          <a:lin ang="7200000" scaled="0"/>
          <a:tileRect/>
        </a:gradFill>
      </c:spPr>
    </c:plotArea>
    <c:legend>
      <c:legendPos val="t"/>
      <c:layout>
        <c:manualLayout>
          <c:xMode val="edge"/>
          <c:yMode val="edge"/>
          <c:x val="4.9999961230843187E-2"/>
          <c:y val="7.9700948986932946E-2"/>
          <c:w val="0.81208992893613552"/>
          <c:h val="5.1518260197352853E-2"/>
        </c:manualLayout>
      </c:layout>
      <c:overlay val="0"/>
    </c:legend>
    <c:plotVisOnly val="1"/>
    <c:dispBlanksAs val="gap"/>
    <c:showDLblsOverMax val="0"/>
  </c:chart>
  <c:spPr>
    <a:noFill/>
  </c:spPr>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66675</xdr:colOff>
      <xdr:row>13</xdr:row>
      <xdr:rowOff>152400</xdr:rowOff>
    </xdr:from>
    <xdr:to>
      <xdr:col>2</xdr:col>
      <xdr:colOff>495300</xdr:colOff>
      <xdr:row>16</xdr:row>
      <xdr:rowOff>19050</xdr:rowOff>
    </xdr:to>
    <xdr:sp macro="" textlink="">
      <xdr:nvSpPr>
        <xdr:cNvPr id="5" name="Émoticône 4"/>
        <xdr:cNvSpPr/>
      </xdr:nvSpPr>
      <xdr:spPr>
        <a:xfrm>
          <a:off x="1590675" y="2962275"/>
          <a:ext cx="428625" cy="438150"/>
        </a:xfrm>
        <a:prstGeom prst="smileyFac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clientData/>
  </xdr:twoCellAnchor>
  <xdr:twoCellAnchor>
    <xdr:from>
      <xdr:col>1</xdr:col>
      <xdr:colOff>628650</xdr:colOff>
      <xdr:row>16</xdr:row>
      <xdr:rowOff>85725</xdr:rowOff>
    </xdr:from>
    <xdr:to>
      <xdr:col>2</xdr:col>
      <xdr:colOff>647700</xdr:colOff>
      <xdr:row>17</xdr:row>
      <xdr:rowOff>133350</xdr:rowOff>
    </xdr:to>
    <xdr:sp macro="" textlink="">
      <xdr:nvSpPr>
        <xdr:cNvPr id="6" name="ZoneTexte 5"/>
        <xdr:cNvSpPr txBox="1"/>
      </xdr:nvSpPr>
      <xdr:spPr>
        <a:xfrm>
          <a:off x="1390650" y="3467100"/>
          <a:ext cx="7810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 patient</a:t>
          </a:r>
        </a:p>
      </xdr:txBody>
    </xdr:sp>
    <xdr:clientData/>
  </xdr:twoCellAnchor>
  <xdr:twoCellAnchor>
    <xdr:from>
      <xdr:col>5</xdr:col>
      <xdr:colOff>485775</xdr:colOff>
      <xdr:row>12</xdr:row>
      <xdr:rowOff>76200</xdr:rowOff>
    </xdr:from>
    <xdr:to>
      <xdr:col>6</xdr:col>
      <xdr:colOff>152400</xdr:colOff>
      <xdr:row>14</xdr:row>
      <xdr:rowOff>133350</xdr:rowOff>
    </xdr:to>
    <xdr:sp macro="" textlink="">
      <xdr:nvSpPr>
        <xdr:cNvPr id="9" name="Émoticône 8"/>
        <xdr:cNvSpPr/>
      </xdr:nvSpPr>
      <xdr:spPr>
        <a:xfrm>
          <a:off x="4295775" y="2695575"/>
          <a:ext cx="428625" cy="438150"/>
        </a:xfrm>
        <a:prstGeom prst="smileyFac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clientData/>
  </xdr:twoCellAnchor>
  <xdr:twoCellAnchor>
    <xdr:from>
      <xdr:col>5</xdr:col>
      <xdr:colOff>285750</xdr:colOff>
      <xdr:row>15</xdr:row>
      <xdr:rowOff>19050</xdr:rowOff>
    </xdr:from>
    <xdr:to>
      <xdr:col>6</xdr:col>
      <xdr:colOff>352425</xdr:colOff>
      <xdr:row>17</xdr:row>
      <xdr:rowOff>104775</xdr:rowOff>
    </xdr:to>
    <xdr:sp macro="" textlink="">
      <xdr:nvSpPr>
        <xdr:cNvPr id="10" name="ZoneTexte 9"/>
        <xdr:cNvSpPr txBox="1"/>
      </xdr:nvSpPr>
      <xdr:spPr>
        <a:xfrm>
          <a:off x="4095750" y="3209925"/>
          <a:ext cx="8286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Personnel soignant</a:t>
          </a:r>
        </a:p>
      </xdr:txBody>
    </xdr:sp>
    <xdr:clientData/>
  </xdr:twoCellAnchor>
  <xdr:twoCellAnchor>
    <xdr:from>
      <xdr:col>9</xdr:col>
      <xdr:colOff>304801</xdr:colOff>
      <xdr:row>12</xdr:row>
      <xdr:rowOff>152401</xdr:rowOff>
    </xdr:from>
    <xdr:to>
      <xdr:col>11</xdr:col>
      <xdr:colOff>1</xdr:colOff>
      <xdr:row>17</xdr:row>
      <xdr:rowOff>171451</xdr:rowOff>
    </xdr:to>
    <xdr:sp macro="" textlink="">
      <xdr:nvSpPr>
        <xdr:cNvPr id="14" name="Organigramme : Disque magnétique 13"/>
        <xdr:cNvSpPr/>
      </xdr:nvSpPr>
      <xdr:spPr>
        <a:xfrm>
          <a:off x="7162801" y="2771776"/>
          <a:ext cx="1219200" cy="97155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Easily</a:t>
          </a:r>
        </a:p>
      </xdr:txBody>
    </xdr:sp>
    <xdr:clientData/>
  </xdr:twoCellAnchor>
  <xdr:twoCellAnchor>
    <xdr:from>
      <xdr:col>6</xdr:col>
      <xdr:colOff>581025</xdr:colOff>
      <xdr:row>14</xdr:row>
      <xdr:rowOff>76200</xdr:rowOff>
    </xdr:from>
    <xdr:to>
      <xdr:col>9</xdr:col>
      <xdr:colOff>47625</xdr:colOff>
      <xdr:row>17</xdr:row>
      <xdr:rowOff>161925</xdr:rowOff>
    </xdr:to>
    <xdr:sp macro="" textlink="">
      <xdr:nvSpPr>
        <xdr:cNvPr id="24" name="Flèche droite 23"/>
        <xdr:cNvSpPr/>
      </xdr:nvSpPr>
      <xdr:spPr>
        <a:xfrm>
          <a:off x="5153025" y="3076575"/>
          <a:ext cx="1752600" cy="657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Entrée des données</a:t>
          </a:r>
        </a:p>
      </xdr:txBody>
    </xdr:sp>
    <xdr:clientData/>
  </xdr:twoCellAnchor>
  <xdr:twoCellAnchor>
    <xdr:from>
      <xdr:col>3</xdr:col>
      <xdr:colOff>95250</xdr:colOff>
      <xdr:row>14</xdr:row>
      <xdr:rowOff>66675</xdr:rowOff>
    </xdr:from>
    <xdr:to>
      <xdr:col>5</xdr:col>
      <xdr:colOff>323850</xdr:colOff>
      <xdr:row>17</xdr:row>
      <xdr:rowOff>152400</xdr:rowOff>
    </xdr:to>
    <xdr:sp macro="" textlink="">
      <xdr:nvSpPr>
        <xdr:cNvPr id="25" name="Flèche droite 24"/>
        <xdr:cNvSpPr/>
      </xdr:nvSpPr>
      <xdr:spPr>
        <a:xfrm>
          <a:off x="2381250" y="3067050"/>
          <a:ext cx="1752600" cy="657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Collecte des données</a:t>
          </a:r>
        </a:p>
      </xdr:txBody>
    </xdr:sp>
    <xdr:clientData/>
  </xdr:twoCellAnchor>
  <xdr:twoCellAnchor>
    <xdr:from>
      <xdr:col>9</xdr:col>
      <xdr:colOff>704850</xdr:colOff>
      <xdr:row>4</xdr:row>
      <xdr:rowOff>66675</xdr:rowOff>
    </xdr:from>
    <xdr:to>
      <xdr:col>10</xdr:col>
      <xdr:colOff>371475</xdr:colOff>
      <xdr:row>6</xdr:row>
      <xdr:rowOff>123825</xdr:rowOff>
    </xdr:to>
    <xdr:sp macro="" textlink="">
      <xdr:nvSpPr>
        <xdr:cNvPr id="27" name="Émoticône 26"/>
        <xdr:cNvSpPr/>
      </xdr:nvSpPr>
      <xdr:spPr>
        <a:xfrm>
          <a:off x="7562850" y="1162050"/>
          <a:ext cx="428625" cy="438150"/>
        </a:xfrm>
        <a:prstGeom prst="smileyFac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clientData/>
  </xdr:twoCellAnchor>
  <xdr:twoCellAnchor>
    <xdr:from>
      <xdr:col>9</xdr:col>
      <xdr:colOff>504825</xdr:colOff>
      <xdr:row>7</xdr:row>
      <xdr:rowOff>9525</xdr:rowOff>
    </xdr:from>
    <xdr:to>
      <xdr:col>10</xdr:col>
      <xdr:colOff>571500</xdr:colOff>
      <xdr:row>9</xdr:row>
      <xdr:rowOff>95250</xdr:rowOff>
    </xdr:to>
    <xdr:sp macro="" textlink="">
      <xdr:nvSpPr>
        <xdr:cNvPr id="28" name="ZoneTexte 27"/>
        <xdr:cNvSpPr txBox="1"/>
      </xdr:nvSpPr>
      <xdr:spPr>
        <a:xfrm>
          <a:off x="7362825" y="1676400"/>
          <a:ext cx="8286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Medecins de ville</a:t>
          </a:r>
        </a:p>
      </xdr:txBody>
    </xdr:sp>
    <xdr:clientData/>
  </xdr:twoCellAnchor>
  <xdr:twoCellAnchor>
    <xdr:from>
      <xdr:col>12</xdr:col>
      <xdr:colOff>390525</xdr:colOff>
      <xdr:row>15</xdr:row>
      <xdr:rowOff>66675</xdr:rowOff>
    </xdr:from>
    <xdr:to>
      <xdr:col>13</xdr:col>
      <xdr:colOff>457200</xdr:colOff>
      <xdr:row>17</xdr:row>
      <xdr:rowOff>152400</xdr:rowOff>
    </xdr:to>
    <xdr:sp macro="" textlink="">
      <xdr:nvSpPr>
        <xdr:cNvPr id="30" name="ZoneTexte 29"/>
        <xdr:cNvSpPr txBox="1"/>
      </xdr:nvSpPr>
      <xdr:spPr>
        <a:xfrm>
          <a:off x="9534525" y="3257550"/>
          <a:ext cx="8286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Patient</a:t>
          </a:r>
        </a:p>
      </xdr:txBody>
    </xdr:sp>
    <xdr:clientData/>
  </xdr:twoCellAnchor>
  <xdr:twoCellAnchor>
    <xdr:from>
      <xdr:col>10</xdr:col>
      <xdr:colOff>85725</xdr:colOff>
      <xdr:row>21</xdr:row>
      <xdr:rowOff>104775</xdr:rowOff>
    </xdr:from>
    <xdr:to>
      <xdr:col>10</xdr:col>
      <xdr:colOff>514350</xdr:colOff>
      <xdr:row>23</xdr:row>
      <xdr:rowOff>161925</xdr:rowOff>
    </xdr:to>
    <xdr:sp macro="" textlink="">
      <xdr:nvSpPr>
        <xdr:cNvPr id="31" name="Émoticône 30"/>
        <xdr:cNvSpPr/>
      </xdr:nvSpPr>
      <xdr:spPr>
        <a:xfrm>
          <a:off x="7705725" y="4438650"/>
          <a:ext cx="428625" cy="438150"/>
        </a:xfrm>
        <a:prstGeom prst="smileyFac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clientData/>
  </xdr:twoCellAnchor>
  <xdr:twoCellAnchor>
    <xdr:from>
      <xdr:col>9</xdr:col>
      <xdr:colOff>647700</xdr:colOff>
      <xdr:row>24</xdr:row>
      <xdr:rowOff>47625</xdr:rowOff>
    </xdr:from>
    <xdr:to>
      <xdr:col>10</xdr:col>
      <xdr:colOff>714375</xdr:colOff>
      <xdr:row>26</xdr:row>
      <xdr:rowOff>133350</xdr:rowOff>
    </xdr:to>
    <xdr:sp macro="" textlink="">
      <xdr:nvSpPr>
        <xdr:cNvPr id="32" name="ZoneTexte 31"/>
        <xdr:cNvSpPr txBox="1"/>
      </xdr:nvSpPr>
      <xdr:spPr>
        <a:xfrm>
          <a:off x="7505700" y="4953000"/>
          <a:ext cx="8286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Personnel soignant</a:t>
          </a:r>
        </a:p>
      </xdr:txBody>
    </xdr:sp>
    <xdr:clientData/>
  </xdr:twoCellAnchor>
  <xdr:twoCellAnchor>
    <xdr:from>
      <xdr:col>10</xdr:col>
      <xdr:colOff>152400</xdr:colOff>
      <xdr:row>9</xdr:row>
      <xdr:rowOff>95250</xdr:rowOff>
    </xdr:from>
    <xdr:to>
      <xdr:col>10</xdr:col>
      <xdr:colOff>157163</xdr:colOff>
      <xdr:row>12</xdr:row>
      <xdr:rowOff>28575</xdr:rowOff>
    </xdr:to>
    <xdr:cxnSp macro="">
      <xdr:nvCxnSpPr>
        <xdr:cNvPr id="34" name="Connecteur droit avec flèche 33"/>
        <xdr:cNvCxnSpPr>
          <a:stCxn id="28" idx="2"/>
        </xdr:cNvCxnSpPr>
      </xdr:nvCxnSpPr>
      <xdr:spPr>
        <a:xfrm flipH="1">
          <a:off x="7772400" y="2143125"/>
          <a:ext cx="4763" cy="5048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13</xdr:row>
      <xdr:rowOff>152401</xdr:rowOff>
    </xdr:from>
    <xdr:to>
      <xdr:col>12</xdr:col>
      <xdr:colOff>495301</xdr:colOff>
      <xdr:row>15</xdr:row>
      <xdr:rowOff>28575</xdr:rowOff>
    </xdr:to>
    <xdr:cxnSp macro="">
      <xdr:nvCxnSpPr>
        <xdr:cNvPr id="35" name="Connecteur droit avec flèche 34"/>
        <xdr:cNvCxnSpPr/>
      </xdr:nvCxnSpPr>
      <xdr:spPr>
        <a:xfrm flipH="1">
          <a:off x="8496300" y="2962276"/>
          <a:ext cx="1143001" cy="25717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352425</xdr:colOff>
      <xdr:row>18</xdr:row>
      <xdr:rowOff>19050</xdr:rowOff>
    </xdr:from>
    <xdr:to>
      <xdr:col>10</xdr:col>
      <xdr:colOff>390526</xdr:colOff>
      <xdr:row>20</xdr:row>
      <xdr:rowOff>142875</xdr:rowOff>
    </xdr:to>
    <xdr:cxnSp macro="">
      <xdr:nvCxnSpPr>
        <xdr:cNvPr id="38" name="Connecteur droit avec flèche 37"/>
        <xdr:cNvCxnSpPr/>
      </xdr:nvCxnSpPr>
      <xdr:spPr>
        <a:xfrm>
          <a:off x="7972425" y="3781425"/>
          <a:ext cx="38101" cy="5048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600075</xdr:colOff>
      <xdr:row>12</xdr:row>
      <xdr:rowOff>57150</xdr:rowOff>
    </xdr:from>
    <xdr:to>
      <xdr:col>13</xdr:col>
      <xdr:colOff>266700</xdr:colOff>
      <xdr:row>14</xdr:row>
      <xdr:rowOff>114300</xdr:rowOff>
    </xdr:to>
    <xdr:sp macro="" textlink="">
      <xdr:nvSpPr>
        <xdr:cNvPr id="41" name="Émoticône 40"/>
        <xdr:cNvSpPr/>
      </xdr:nvSpPr>
      <xdr:spPr>
        <a:xfrm>
          <a:off x="9744075" y="2676525"/>
          <a:ext cx="428625" cy="438150"/>
        </a:xfrm>
        <a:prstGeom prst="smileyFac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clientData/>
  </xdr:twoCellAnchor>
  <xdr:twoCellAnchor>
    <xdr:from>
      <xdr:col>9</xdr:col>
      <xdr:colOff>457200</xdr:colOff>
      <xdr:row>10</xdr:row>
      <xdr:rowOff>19050</xdr:rowOff>
    </xdr:from>
    <xdr:to>
      <xdr:col>10</xdr:col>
      <xdr:colOff>676275</xdr:colOff>
      <xdr:row>11</xdr:row>
      <xdr:rowOff>47625</xdr:rowOff>
    </xdr:to>
    <xdr:sp macro="" textlink="">
      <xdr:nvSpPr>
        <xdr:cNvPr id="43" name="ZoneTexte 42"/>
        <xdr:cNvSpPr txBox="1"/>
      </xdr:nvSpPr>
      <xdr:spPr>
        <a:xfrm>
          <a:off x="7315200" y="2257425"/>
          <a:ext cx="9810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Consultation</a:t>
          </a:r>
        </a:p>
      </xdr:txBody>
    </xdr:sp>
    <xdr:clientData/>
  </xdr:twoCellAnchor>
  <xdr:twoCellAnchor>
    <xdr:from>
      <xdr:col>9</xdr:col>
      <xdr:colOff>638175</xdr:colOff>
      <xdr:row>18</xdr:row>
      <xdr:rowOff>171450</xdr:rowOff>
    </xdr:from>
    <xdr:to>
      <xdr:col>11</xdr:col>
      <xdr:colOff>95250</xdr:colOff>
      <xdr:row>20</xdr:row>
      <xdr:rowOff>9525</xdr:rowOff>
    </xdr:to>
    <xdr:sp macro="" textlink="">
      <xdr:nvSpPr>
        <xdr:cNvPr id="44" name="ZoneTexte 43"/>
        <xdr:cNvSpPr txBox="1"/>
      </xdr:nvSpPr>
      <xdr:spPr>
        <a:xfrm>
          <a:off x="7496175" y="3933825"/>
          <a:ext cx="9810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Consultation</a:t>
          </a:r>
        </a:p>
      </xdr:txBody>
    </xdr:sp>
    <xdr:clientData/>
  </xdr:twoCellAnchor>
  <xdr:twoCellAnchor>
    <xdr:from>
      <xdr:col>11</xdr:col>
      <xdr:colOff>76200</xdr:colOff>
      <xdr:row>14</xdr:row>
      <xdr:rowOff>28575</xdr:rowOff>
    </xdr:from>
    <xdr:to>
      <xdr:col>12</xdr:col>
      <xdr:colOff>295275</xdr:colOff>
      <xdr:row>15</xdr:row>
      <xdr:rowOff>57150</xdr:rowOff>
    </xdr:to>
    <xdr:sp macro="" textlink="">
      <xdr:nvSpPr>
        <xdr:cNvPr id="45" name="ZoneTexte 44"/>
        <xdr:cNvSpPr txBox="1"/>
      </xdr:nvSpPr>
      <xdr:spPr>
        <a:xfrm>
          <a:off x="8458200" y="3028950"/>
          <a:ext cx="981075" cy="219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Consultation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13</xdr:row>
      <xdr:rowOff>28575</xdr:rowOff>
    </xdr:from>
    <xdr:to>
      <xdr:col>5</xdr:col>
      <xdr:colOff>742950</xdr:colOff>
      <xdr:row>16</xdr:row>
      <xdr:rowOff>85725</xdr:rowOff>
    </xdr:to>
    <xdr:sp macro="" textlink="">
      <xdr:nvSpPr>
        <xdr:cNvPr id="2" name="Flèche droite 1"/>
        <xdr:cNvSpPr/>
      </xdr:nvSpPr>
      <xdr:spPr>
        <a:xfrm>
          <a:off x="2676525" y="2886075"/>
          <a:ext cx="1876425" cy="628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Réseau filaire et wifi local</a:t>
          </a:r>
        </a:p>
      </xdr:txBody>
    </xdr:sp>
    <xdr:clientData/>
  </xdr:twoCellAnchor>
  <xdr:twoCellAnchor>
    <xdr:from>
      <xdr:col>6</xdr:col>
      <xdr:colOff>323850</xdr:colOff>
      <xdr:row>10</xdr:row>
      <xdr:rowOff>76200</xdr:rowOff>
    </xdr:from>
    <xdr:to>
      <xdr:col>8</xdr:col>
      <xdr:colOff>266700</xdr:colOff>
      <xdr:row>19</xdr:row>
      <xdr:rowOff>19050</xdr:rowOff>
    </xdr:to>
    <xdr:sp macro="" textlink="">
      <xdr:nvSpPr>
        <xdr:cNvPr id="3" name="Organigramme : Disque magnétique 2"/>
        <xdr:cNvSpPr/>
      </xdr:nvSpPr>
      <xdr:spPr>
        <a:xfrm>
          <a:off x="4895850" y="2362200"/>
          <a:ext cx="1466850" cy="1657350"/>
        </a:xfrm>
        <a:prstGeom prst="flowChartMagneticDisk">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Support de stockage:</a:t>
          </a:r>
          <a:br>
            <a:rPr lang="fr-FR" sz="1100"/>
          </a:br>
          <a:r>
            <a:rPr lang="fr-FR" sz="1100"/>
            <a:t>- Serveurs Windows 2012</a:t>
          </a:r>
        </a:p>
      </xdr:txBody>
    </xdr:sp>
    <xdr:clientData/>
  </xdr:twoCellAnchor>
  <xdr:twoCellAnchor>
    <xdr:from>
      <xdr:col>1</xdr:col>
      <xdr:colOff>438149</xdr:colOff>
      <xdr:row>4</xdr:row>
      <xdr:rowOff>28575</xdr:rowOff>
    </xdr:from>
    <xdr:to>
      <xdr:col>2</xdr:col>
      <xdr:colOff>647700</xdr:colOff>
      <xdr:row>9</xdr:row>
      <xdr:rowOff>85725</xdr:rowOff>
    </xdr:to>
    <xdr:grpSp>
      <xdr:nvGrpSpPr>
        <xdr:cNvPr id="9" name="Groupe 8"/>
        <xdr:cNvGrpSpPr/>
      </xdr:nvGrpSpPr>
      <xdr:grpSpPr>
        <a:xfrm>
          <a:off x="1200149" y="1171575"/>
          <a:ext cx="971551" cy="1009650"/>
          <a:chOff x="152399" y="1895475"/>
          <a:chExt cx="971551" cy="1009650"/>
        </a:xfrm>
      </xdr:grpSpPr>
      <xdr:sp macro="" textlink="">
        <xdr:nvSpPr>
          <xdr:cNvPr id="4" name="Émoticône 3"/>
          <xdr:cNvSpPr/>
        </xdr:nvSpPr>
        <xdr:spPr>
          <a:xfrm>
            <a:off x="390525" y="1895475"/>
            <a:ext cx="428625" cy="438150"/>
          </a:xfrm>
          <a:prstGeom prst="smileyFac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sp macro="" textlink="">
        <xdr:nvSpPr>
          <xdr:cNvPr id="5" name="ZoneTexte 4"/>
          <xdr:cNvSpPr txBox="1"/>
        </xdr:nvSpPr>
        <xdr:spPr>
          <a:xfrm>
            <a:off x="152399" y="2447924"/>
            <a:ext cx="971551"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Personnel soignant</a:t>
            </a:r>
          </a:p>
        </xdr:txBody>
      </xdr:sp>
    </xdr:grpSp>
    <xdr:clientData/>
  </xdr:twoCellAnchor>
  <xdr:twoCellAnchor>
    <xdr:from>
      <xdr:col>1</xdr:col>
      <xdr:colOff>304800</xdr:colOff>
      <xdr:row>10</xdr:row>
      <xdr:rowOff>0</xdr:rowOff>
    </xdr:from>
    <xdr:to>
      <xdr:col>3</xdr:col>
      <xdr:colOff>57150</xdr:colOff>
      <xdr:row>18</xdr:row>
      <xdr:rowOff>95250</xdr:rowOff>
    </xdr:to>
    <xdr:sp macro="" textlink="">
      <xdr:nvSpPr>
        <xdr:cNvPr id="7" name="Rogner un rectangle avec un coin diagonal 6"/>
        <xdr:cNvSpPr/>
      </xdr:nvSpPr>
      <xdr:spPr>
        <a:xfrm>
          <a:off x="1066800" y="2286000"/>
          <a:ext cx="1276350" cy="1619250"/>
        </a:xfrm>
        <a:prstGeom prst="snip2Diag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Outils :</a:t>
          </a:r>
          <a:br>
            <a:rPr lang="fr-FR" sz="1100"/>
          </a:br>
          <a:r>
            <a:rPr lang="fr-FR" sz="1100"/>
            <a:t>-</a:t>
          </a:r>
          <a:r>
            <a:rPr lang="fr-FR" sz="1100" baseline="0"/>
            <a:t> PC</a:t>
          </a:r>
        </a:p>
        <a:p>
          <a:pPr algn="l"/>
          <a:r>
            <a:rPr lang="fr-FR" sz="1100" baseline="0"/>
            <a:t>- Smartphones</a:t>
          </a:r>
          <a:r>
            <a:rPr lang="fr-FR" sz="1100"/>
            <a:t/>
          </a:r>
          <a:br>
            <a:rPr lang="fr-FR" sz="1100"/>
          </a:br>
          <a:r>
            <a:rPr lang="fr-FR" sz="1100"/>
            <a:t>Logiciels : </a:t>
          </a:r>
        </a:p>
        <a:p>
          <a:pPr algn="l"/>
          <a:r>
            <a:rPr lang="fr-FR" sz="1100"/>
            <a:t>- Easily</a:t>
          </a:r>
        </a:p>
        <a:p>
          <a:pPr algn="l"/>
          <a:r>
            <a:rPr lang="fr-FR" sz="1100"/>
            <a:t>- Edictee</a:t>
          </a:r>
        </a:p>
        <a:p>
          <a:pPr algn="l"/>
          <a:r>
            <a:rPr lang="fr-FR" sz="1100"/>
            <a:t>- Medphone</a:t>
          </a:r>
        </a:p>
      </xdr:txBody>
    </xdr:sp>
    <xdr:clientData/>
  </xdr:twoCellAnchor>
  <xdr:twoCellAnchor>
    <xdr:from>
      <xdr:col>8</xdr:col>
      <xdr:colOff>600075</xdr:colOff>
      <xdr:row>9</xdr:row>
      <xdr:rowOff>123825</xdr:rowOff>
    </xdr:from>
    <xdr:to>
      <xdr:col>11</xdr:col>
      <xdr:colOff>190500</xdr:colOff>
      <xdr:row>12</xdr:row>
      <xdr:rowOff>180975</xdr:rowOff>
    </xdr:to>
    <xdr:sp macro="" textlink="">
      <xdr:nvSpPr>
        <xdr:cNvPr id="10" name="Flèche droite 9"/>
        <xdr:cNvSpPr/>
      </xdr:nvSpPr>
      <xdr:spPr>
        <a:xfrm>
          <a:off x="6696075" y="2219325"/>
          <a:ext cx="1876425" cy="628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Réseau filaire et wifi local</a:t>
          </a:r>
        </a:p>
      </xdr:txBody>
    </xdr:sp>
    <xdr:clientData/>
  </xdr:twoCellAnchor>
  <xdr:twoCellAnchor>
    <xdr:from>
      <xdr:col>11</xdr:col>
      <xdr:colOff>380999</xdr:colOff>
      <xdr:row>7</xdr:row>
      <xdr:rowOff>152400</xdr:rowOff>
    </xdr:from>
    <xdr:to>
      <xdr:col>12</xdr:col>
      <xdr:colOff>590550</xdr:colOff>
      <xdr:row>13</xdr:row>
      <xdr:rowOff>19050</xdr:rowOff>
    </xdr:to>
    <xdr:grpSp>
      <xdr:nvGrpSpPr>
        <xdr:cNvPr id="11" name="Groupe 10"/>
        <xdr:cNvGrpSpPr/>
      </xdr:nvGrpSpPr>
      <xdr:grpSpPr>
        <a:xfrm>
          <a:off x="8762999" y="1866900"/>
          <a:ext cx="971551" cy="1009650"/>
          <a:chOff x="152399" y="1895475"/>
          <a:chExt cx="971551" cy="1009650"/>
        </a:xfrm>
      </xdr:grpSpPr>
      <xdr:sp macro="" textlink="">
        <xdr:nvSpPr>
          <xdr:cNvPr id="12" name="Émoticône 11"/>
          <xdr:cNvSpPr/>
        </xdr:nvSpPr>
        <xdr:spPr>
          <a:xfrm>
            <a:off x="390525" y="1895475"/>
            <a:ext cx="428625" cy="438150"/>
          </a:xfrm>
          <a:prstGeom prst="smileyFac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sp macro="" textlink="">
        <xdr:nvSpPr>
          <xdr:cNvPr id="13" name="ZoneTexte 12"/>
          <xdr:cNvSpPr txBox="1"/>
        </xdr:nvSpPr>
        <xdr:spPr>
          <a:xfrm>
            <a:off x="152399" y="2447924"/>
            <a:ext cx="971551"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Personnel soignant</a:t>
            </a:r>
          </a:p>
        </xdr:txBody>
      </xdr:sp>
    </xdr:grpSp>
    <xdr:clientData/>
  </xdr:twoCellAnchor>
  <xdr:twoCellAnchor>
    <xdr:from>
      <xdr:col>8</xdr:col>
      <xdr:colOff>571500</xdr:colOff>
      <xdr:row>15</xdr:row>
      <xdr:rowOff>123825</xdr:rowOff>
    </xdr:from>
    <xdr:to>
      <xdr:col>11</xdr:col>
      <xdr:colOff>161925</xdr:colOff>
      <xdr:row>18</xdr:row>
      <xdr:rowOff>180975</xdr:rowOff>
    </xdr:to>
    <xdr:sp macro="" textlink="">
      <xdr:nvSpPr>
        <xdr:cNvPr id="14" name="Flèche droite 13"/>
        <xdr:cNvSpPr/>
      </xdr:nvSpPr>
      <xdr:spPr>
        <a:xfrm>
          <a:off x="6667500" y="3362325"/>
          <a:ext cx="1876425" cy="628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Réseaux VPN, https, ftps</a:t>
          </a:r>
        </a:p>
      </xdr:txBody>
    </xdr:sp>
    <xdr:clientData/>
  </xdr:twoCellAnchor>
  <xdr:twoCellAnchor>
    <xdr:from>
      <xdr:col>11</xdr:col>
      <xdr:colOff>400049</xdr:colOff>
      <xdr:row>14</xdr:row>
      <xdr:rowOff>123825</xdr:rowOff>
    </xdr:from>
    <xdr:to>
      <xdr:col>12</xdr:col>
      <xdr:colOff>609600</xdr:colOff>
      <xdr:row>19</xdr:row>
      <xdr:rowOff>180975</xdr:rowOff>
    </xdr:to>
    <xdr:grpSp>
      <xdr:nvGrpSpPr>
        <xdr:cNvPr id="15" name="Groupe 14"/>
        <xdr:cNvGrpSpPr/>
      </xdr:nvGrpSpPr>
      <xdr:grpSpPr>
        <a:xfrm>
          <a:off x="8782049" y="3171825"/>
          <a:ext cx="971551" cy="1009650"/>
          <a:chOff x="152399" y="1895475"/>
          <a:chExt cx="971551" cy="1009650"/>
        </a:xfrm>
      </xdr:grpSpPr>
      <xdr:sp macro="" textlink="">
        <xdr:nvSpPr>
          <xdr:cNvPr id="16" name="Émoticône 15"/>
          <xdr:cNvSpPr/>
        </xdr:nvSpPr>
        <xdr:spPr>
          <a:xfrm>
            <a:off x="390525" y="1895475"/>
            <a:ext cx="428625" cy="438150"/>
          </a:xfrm>
          <a:prstGeom prst="smileyFac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solidFill>
                <a:sysClr val="windowText" lastClr="000000"/>
              </a:solidFill>
            </a:endParaRPr>
          </a:p>
          <a:p>
            <a:pPr algn="l"/>
            <a:endParaRPr lang="fr-FR" sz="1100">
              <a:solidFill>
                <a:sysClr val="windowText" lastClr="000000"/>
              </a:solidFill>
            </a:endParaRPr>
          </a:p>
          <a:p>
            <a:pPr algn="l"/>
            <a:r>
              <a:rPr lang="fr-FR" sz="1100">
                <a:solidFill>
                  <a:sysClr val="windowText" lastClr="000000"/>
                </a:solidFill>
              </a:rPr>
              <a:t>Le</a:t>
            </a:r>
            <a:r>
              <a:rPr lang="fr-FR" sz="1100" baseline="0">
                <a:solidFill>
                  <a:sysClr val="windowText" lastClr="000000"/>
                </a:solidFill>
              </a:rPr>
              <a:t> patien</a:t>
            </a:r>
            <a:endParaRPr lang="fr-FR" sz="1100">
              <a:solidFill>
                <a:sysClr val="windowText" lastClr="000000"/>
              </a:solidFill>
            </a:endParaRPr>
          </a:p>
        </xdr:txBody>
      </xdr:sp>
      <xdr:sp macro="" textlink="">
        <xdr:nvSpPr>
          <xdr:cNvPr id="17" name="ZoneTexte 16"/>
          <xdr:cNvSpPr txBox="1"/>
        </xdr:nvSpPr>
        <xdr:spPr>
          <a:xfrm>
            <a:off x="152399" y="2447924"/>
            <a:ext cx="971551"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Extérieur</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47625</xdr:rowOff>
    </xdr:from>
    <xdr:to>
      <xdr:col>2</xdr:col>
      <xdr:colOff>2152650</xdr:colOff>
      <xdr:row>24</xdr:row>
      <xdr:rowOff>123826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xdr:row>
      <xdr:rowOff>0</xdr:rowOff>
    </xdr:from>
    <xdr:to>
      <xdr:col>7</xdr:col>
      <xdr:colOff>714375</xdr:colOff>
      <xdr:row>24</xdr:row>
      <xdr:rowOff>76201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16</xdr:col>
      <xdr:colOff>352425</xdr:colOff>
      <xdr:row>24</xdr:row>
      <xdr:rowOff>76201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5" name="Tableau16" displayName="Tableau16" ref="A3:F23" totalsRowShown="0" headerRowDxfId="94" dataDxfId="93">
  <autoFilter ref="A3:F23"/>
  <tableColumns count="6">
    <tableColumn id="6" name="Identifiant" dataDxfId="92"/>
    <tableColumn id="1" name="Mesure" dataDxfId="91"/>
    <tableColumn id="2" name="Description de la mesure" dataDxfId="90"/>
    <tableColumn id="3" name="Évaluation " dataDxfId="89"/>
    <tableColumn id="4" name="Plan d'action / mesures correctives" dataDxfId="88"/>
    <tableColumn id="5" name="Commentaire d'évaluation" dataDxfId="87"/>
  </tableColumns>
  <tableStyleInfo name="TableStyleLight9" showFirstColumn="0" showLastColumn="0" showRowStripes="1" showColumnStripes="0"/>
</table>
</file>

<file path=xl/tables/table2.xml><?xml version="1.0" encoding="utf-8"?>
<table xmlns="http://schemas.openxmlformats.org/spreadsheetml/2006/main" id="2" name="Tableau2" displayName="Tableau2" ref="A18:M23" totalsRowShown="0" headerRowDxfId="86" dataDxfId="85">
  <autoFilter ref="A18:M23"/>
  <tableColumns count="13">
    <tableColumn id="1" name="Identifiant" dataDxfId="84"/>
    <tableColumn id="2" name="Conséquence_x000a_Impact potentiel" dataDxfId="83"/>
    <tableColumn id="3" name="Comment : Nature de la menace" dataDxfId="82"/>
    <tableColumn id="4" name="Qui : Source du risque" dataDxfId="81"/>
    <tableColumn id="5" name="Gravité" dataDxfId="80"/>
    <tableColumn id="6" name="Vraisemblance/Probabilité" dataDxfId="79"/>
    <tableColumn id="7" name="Criticité" dataDxfId="78">
      <calculatedColumnFormula>IF(AND(ISBLANK(Tableau2[[#This Row],[Gravité]]),ISBLANK(Tableau2[[#This Row],[Vraisemblance/Probabilité]]))," ",MID(Tableau2[[#This Row],[Vraisemblance/Probabilité]],1,1)*MID(Tableau2[[#This Row],[Gravité]],1,1))</calculatedColumnFormula>
    </tableColumn>
    <tableColumn id="8" name="Mesures de sécurisation" dataDxfId="77"/>
    <tableColumn id="9" name="Evaluation" dataDxfId="76"/>
    <tableColumn id="10" name="Plan d'action" dataDxfId="75"/>
    <tableColumn id="11" name="Commentaire" dataDxfId="74"/>
    <tableColumn id="12" name="Gravité2" dataDxfId="73"/>
    <tableColumn id="13" name="Vraisemblance/Probabilité3" dataDxfId="72"/>
  </tableColumns>
  <tableStyleInfo name="TableStyleMedium2" showFirstColumn="0" showLastColumn="0" showRowStripes="1" showColumnStripes="0"/>
</table>
</file>

<file path=xl/tables/table3.xml><?xml version="1.0" encoding="utf-8"?>
<table xmlns="http://schemas.openxmlformats.org/spreadsheetml/2006/main" id="3" name="Tableau24" displayName="Tableau24" ref="A25:M30" totalsRowShown="0" headerRowDxfId="71" dataDxfId="70">
  <autoFilter ref="A25:M30"/>
  <tableColumns count="13">
    <tableColumn id="1" name="Identifiant" dataDxfId="69"/>
    <tableColumn id="2" name="Conséquence :Impact potentiel" dataDxfId="68"/>
    <tableColumn id="3" name="Comment : Nature de la menace" dataDxfId="67"/>
    <tableColumn id="4" name="Qui : Source du risque" dataDxfId="66"/>
    <tableColumn id="5" name="Gravité" dataDxfId="65"/>
    <tableColumn id="6" name="Vraisemblance/Probabilité" dataDxfId="64"/>
    <tableColumn id="7" name="Criticité" dataDxfId="63">
      <calculatedColumnFormula>IF(AND(ISBLANK(Tableau24[[#This Row],[Gravité]]),ISBLANK(Tableau24[[#This Row],[Vraisemblance/Probabilité]]))," ",MID(Tableau24[[#This Row],[Vraisemblance/Probabilité]],1,1)*MID(Tableau24[[#This Row],[Gravité]],1,1))</calculatedColumnFormula>
    </tableColumn>
    <tableColumn id="8" name="Mesures de sécurisation" dataDxfId="62"/>
    <tableColumn id="9" name="Evaluation" dataDxfId="61"/>
    <tableColumn id="10" name="Plan d'action" dataDxfId="60"/>
    <tableColumn id="11" name="Commentaire" dataDxfId="59"/>
    <tableColumn id="12" name="Gravité2" dataDxfId="58"/>
    <tableColumn id="13" name="Vraisemblance/Probabilité3" dataDxfId="57"/>
  </tableColumns>
  <tableStyleInfo name="TableStyleMedium2" showFirstColumn="0" showLastColumn="0" showRowStripes="1" showColumnStripes="0"/>
</table>
</file>

<file path=xl/tables/table4.xml><?xml version="1.0" encoding="utf-8"?>
<table xmlns="http://schemas.openxmlformats.org/spreadsheetml/2006/main" id="4" name="Tableau245" displayName="Tableau245" ref="A32:M37" totalsRowShown="0" headerRowDxfId="56" dataDxfId="55">
  <autoFilter ref="A32:M37"/>
  <tableColumns count="13">
    <tableColumn id="1" name="Identifiant" dataDxfId="54"/>
    <tableColumn id="2" name="Conséquence :Impact potentiel" dataDxfId="53"/>
    <tableColumn id="3" name="Comment : Nature de la menace" dataDxfId="52"/>
    <tableColumn id="4" name="Qui : Source du risque" dataDxfId="51"/>
    <tableColumn id="5" name="Gravité" dataDxfId="50"/>
    <tableColumn id="6" name="Vraisemblance/Probabilité" dataDxfId="49"/>
    <tableColumn id="7" name="Criticité" dataDxfId="48">
      <calculatedColumnFormula>IF(AND(ISBLANK(Tableau245[[#This Row],[Gravité]]),ISBLANK(Tableau245[[#This Row],[Vraisemblance/Probabilité]]))," ",MID(Tableau245[[#This Row],[Vraisemblance/Probabilité]],1,1)*MID(Tableau245[[#This Row],[Gravité]],1,1))</calculatedColumnFormula>
    </tableColumn>
    <tableColumn id="8" name="Mesures de sécurisation" dataDxfId="47"/>
    <tableColumn id="9" name="Evaluation" dataDxfId="46"/>
    <tableColumn id="10" name="Plan d'action" dataDxfId="45"/>
    <tableColumn id="11" name="Commentaire" dataDxfId="44"/>
    <tableColumn id="12" name="Gravité2" dataDxfId="43"/>
    <tableColumn id="13" name="Vraisemblance/Probabilité3" dataDxfId="4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I47"/>
  <sheetViews>
    <sheetView workbookViewId="0">
      <selection activeCell="D8" sqref="D8:E8"/>
    </sheetView>
  </sheetViews>
  <sheetFormatPr baseColWidth="10" defaultRowHeight="15" x14ac:dyDescent="0.25"/>
  <cols>
    <col min="1" max="1" width="31.5703125" bestFit="1" customWidth="1"/>
    <col min="2" max="2" width="50.140625" bestFit="1" customWidth="1"/>
    <col min="3" max="3" width="17.140625" bestFit="1" customWidth="1"/>
    <col min="4" max="4" width="22.85546875" bestFit="1" customWidth="1"/>
    <col min="6" max="6" width="31.85546875" customWidth="1"/>
    <col min="9" max="9" width="27.85546875" customWidth="1"/>
  </cols>
  <sheetData>
    <row r="1" spans="1:9" ht="36" customHeight="1" x14ac:dyDescent="0.25">
      <c r="A1" s="64" t="s">
        <v>88</v>
      </c>
      <c r="B1" s="64"/>
      <c r="C1" s="64"/>
      <c r="D1" s="64"/>
      <c r="E1" s="64"/>
      <c r="F1" s="64"/>
      <c r="G1" s="64"/>
      <c r="H1" s="64"/>
      <c r="I1" s="64"/>
    </row>
    <row r="2" spans="1:9" ht="27.75" customHeight="1" x14ac:dyDescent="0.25">
      <c r="A2" s="65" t="s">
        <v>85</v>
      </c>
      <c r="B2" s="65"/>
      <c r="C2" s="65"/>
      <c r="D2" s="65"/>
      <c r="E2" s="65"/>
      <c r="F2" s="65"/>
      <c r="G2" s="65"/>
      <c r="H2" s="65"/>
      <c r="I2" s="65"/>
    </row>
    <row r="3" spans="1:9" x14ac:dyDescent="0.25">
      <c r="A3" s="35"/>
      <c r="B3" s="35"/>
      <c r="C3" s="35"/>
      <c r="D3" s="35"/>
      <c r="E3" s="35"/>
      <c r="F3" s="35"/>
      <c r="G3" s="35"/>
      <c r="H3" s="35"/>
      <c r="I3" s="35"/>
    </row>
    <row r="4" spans="1:9" ht="15.75" thickBot="1" x14ac:dyDescent="0.3">
      <c r="A4" s="35"/>
      <c r="B4" s="35"/>
      <c r="C4" s="35"/>
      <c r="D4" s="35"/>
      <c r="E4" s="35"/>
      <c r="F4" s="35"/>
      <c r="G4" s="35"/>
      <c r="H4" s="35"/>
      <c r="I4" s="35"/>
    </row>
    <row r="5" spans="1:9" ht="49.5" customHeight="1" x14ac:dyDescent="0.25">
      <c r="A5" s="66" t="s">
        <v>245</v>
      </c>
      <c r="B5" s="67"/>
      <c r="C5" s="36"/>
      <c r="D5" s="68" t="s">
        <v>246</v>
      </c>
      <c r="E5" s="68"/>
      <c r="F5" s="68"/>
      <c r="G5" s="68"/>
      <c r="H5" s="68"/>
      <c r="I5" s="35"/>
    </row>
    <row r="6" spans="1:9" ht="36" customHeight="1" x14ac:dyDescent="0.25">
      <c r="A6" s="69" t="s">
        <v>248</v>
      </c>
      <c r="B6" s="70" t="s">
        <v>269</v>
      </c>
      <c r="C6" s="35"/>
      <c r="D6" s="71" t="s">
        <v>89</v>
      </c>
      <c r="E6" s="71"/>
      <c r="F6" s="72" t="s">
        <v>86</v>
      </c>
      <c r="G6" s="72"/>
      <c r="H6" s="72"/>
      <c r="I6" s="37"/>
    </row>
    <row r="7" spans="1:9" ht="36" customHeight="1" x14ac:dyDescent="0.25">
      <c r="A7" s="69"/>
      <c r="B7" s="70"/>
      <c r="C7" s="35"/>
      <c r="D7" s="71" t="s">
        <v>84</v>
      </c>
      <c r="E7" s="71"/>
      <c r="F7" s="72" t="s">
        <v>87</v>
      </c>
      <c r="G7" s="72"/>
      <c r="H7" s="72"/>
      <c r="I7" s="37"/>
    </row>
    <row r="8" spans="1:9" ht="36" customHeight="1" x14ac:dyDescent="0.25">
      <c r="A8" s="55" t="s">
        <v>249</v>
      </c>
      <c r="B8" s="56" t="s">
        <v>250</v>
      </c>
      <c r="C8" s="35"/>
      <c r="D8" s="71" t="s">
        <v>247</v>
      </c>
      <c r="E8" s="71"/>
      <c r="F8" s="72" t="s">
        <v>253</v>
      </c>
      <c r="G8" s="72"/>
      <c r="H8" s="72"/>
      <c r="I8" s="37"/>
    </row>
    <row r="9" spans="1:9" x14ac:dyDescent="0.25">
      <c r="A9" s="35"/>
      <c r="B9" s="35"/>
      <c r="C9" s="35"/>
      <c r="D9" s="35"/>
      <c r="E9" s="35"/>
      <c r="F9" s="35"/>
      <c r="G9" s="35"/>
      <c r="H9" s="35"/>
      <c r="I9" s="35"/>
    </row>
    <row r="10" spans="1:9" ht="23.25" customHeight="1" x14ac:dyDescent="0.25">
      <c r="A10" s="38"/>
      <c r="B10" s="73" t="s">
        <v>252</v>
      </c>
      <c r="C10" s="73"/>
      <c r="D10" s="74" t="s">
        <v>251</v>
      </c>
      <c r="E10" s="74"/>
      <c r="F10" s="74"/>
      <c r="G10" s="74"/>
      <c r="H10" s="74"/>
      <c r="I10" s="38"/>
    </row>
    <row r="11" spans="1:9" ht="23.25" customHeight="1" x14ac:dyDescent="0.25">
      <c r="A11" s="38"/>
      <c r="B11" s="73"/>
      <c r="C11" s="73"/>
      <c r="D11" s="74" t="s">
        <v>256</v>
      </c>
      <c r="E11" s="74"/>
      <c r="F11" s="74"/>
      <c r="G11" s="74"/>
      <c r="H11" s="74"/>
      <c r="I11" s="38"/>
    </row>
    <row r="12" spans="1:9" ht="27" customHeight="1" x14ac:dyDescent="0.25">
      <c r="A12" s="39"/>
      <c r="B12" s="73"/>
      <c r="C12" s="73"/>
      <c r="D12" s="74" t="s">
        <v>257</v>
      </c>
      <c r="E12" s="74"/>
      <c r="F12" s="74"/>
      <c r="G12" s="74"/>
      <c r="H12" s="74"/>
      <c r="I12" s="38"/>
    </row>
    <row r="13" spans="1:9" x14ac:dyDescent="0.25">
      <c r="A13" s="35"/>
      <c r="B13" s="35"/>
      <c r="C13" s="35"/>
      <c r="D13" s="35"/>
      <c r="E13" s="35"/>
      <c r="F13" s="35"/>
      <c r="G13" s="35"/>
      <c r="H13" s="35"/>
      <c r="I13" s="35"/>
    </row>
    <row r="14" spans="1:9" x14ac:dyDescent="0.25">
      <c r="A14" s="35"/>
      <c r="B14" s="35"/>
      <c r="C14" s="35"/>
      <c r="D14" s="35"/>
      <c r="E14" s="35"/>
      <c r="F14" s="35"/>
      <c r="G14" s="35"/>
      <c r="H14" s="35"/>
      <c r="I14" s="35"/>
    </row>
    <row r="15" spans="1:9" x14ac:dyDescent="0.25">
      <c r="A15" s="35"/>
      <c r="B15" s="35"/>
      <c r="C15" s="35"/>
      <c r="D15" s="35"/>
      <c r="E15" s="35"/>
      <c r="F15" s="35"/>
      <c r="G15" s="35"/>
      <c r="H15" s="35"/>
      <c r="I15" s="35"/>
    </row>
    <row r="16" spans="1:9" x14ac:dyDescent="0.25">
      <c r="A16" s="35"/>
      <c r="B16" s="35"/>
      <c r="C16" s="35"/>
      <c r="D16" s="35"/>
      <c r="E16" s="35"/>
      <c r="F16" s="35"/>
      <c r="G16" s="35"/>
      <c r="H16" s="35"/>
      <c r="I16" s="35"/>
    </row>
    <row r="17" spans="1:9" x14ac:dyDescent="0.25">
      <c r="A17" s="35"/>
      <c r="B17" s="35"/>
      <c r="C17" s="35"/>
      <c r="D17" s="35"/>
      <c r="E17" s="35"/>
      <c r="F17" s="35"/>
      <c r="G17" s="35"/>
      <c r="H17" s="35"/>
      <c r="I17" s="35"/>
    </row>
    <row r="18" spans="1:9" x14ac:dyDescent="0.25">
      <c r="A18" s="35"/>
      <c r="B18" s="35"/>
      <c r="C18" s="35"/>
      <c r="D18" s="35"/>
      <c r="E18" s="35"/>
      <c r="F18" s="35"/>
      <c r="G18" s="35"/>
      <c r="H18" s="35"/>
      <c r="I18" s="35"/>
    </row>
    <row r="19" spans="1:9" x14ac:dyDescent="0.25">
      <c r="A19" s="35"/>
      <c r="B19" s="35"/>
      <c r="C19" s="35"/>
      <c r="D19" s="35"/>
      <c r="E19" s="35"/>
      <c r="F19" s="35"/>
      <c r="G19" s="35"/>
      <c r="H19" s="35"/>
      <c r="I19" s="35"/>
    </row>
    <row r="21" spans="1:9" ht="181.5" customHeight="1" x14ac:dyDescent="0.25"/>
    <row r="22" spans="1:9" ht="20.25" thickBot="1" x14ac:dyDescent="0.35">
      <c r="A22" s="2" t="s">
        <v>20</v>
      </c>
    </row>
    <row r="23" spans="1:9" ht="15.75" thickTop="1" x14ac:dyDescent="0.25">
      <c r="A23" s="1" t="s">
        <v>21</v>
      </c>
      <c r="B23" s="1" t="s">
        <v>41</v>
      </c>
      <c r="C23" s="1" t="s">
        <v>77</v>
      </c>
      <c r="D23" s="1" t="s">
        <v>78</v>
      </c>
      <c r="E23" s="1" t="s">
        <v>98</v>
      </c>
      <c r="F23" s="20" t="s">
        <v>118</v>
      </c>
      <c r="G23" s="20" t="s">
        <v>124</v>
      </c>
      <c r="H23" s="20"/>
      <c r="I23" s="20" t="s">
        <v>190</v>
      </c>
    </row>
    <row r="24" spans="1:9" x14ac:dyDescent="0.25">
      <c r="A24" t="s">
        <v>22</v>
      </c>
      <c r="B24" t="s">
        <v>42</v>
      </c>
      <c r="C24" s="7" t="s">
        <v>185</v>
      </c>
      <c r="D24" s="7" t="s">
        <v>189</v>
      </c>
      <c r="E24" t="s">
        <v>99</v>
      </c>
      <c r="F24" s="21" t="s">
        <v>16</v>
      </c>
      <c r="G24" s="21" t="s">
        <v>125</v>
      </c>
      <c r="H24" s="21"/>
      <c r="I24" t="s">
        <v>191</v>
      </c>
    </row>
    <row r="25" spans="1:9" x14ac:dyDescent="0.25">
      <c r="A25" t="s">
        <v>23</v>
      </c>
      <c r="B25" t="s">
        <v>43</v>
      </c>
      <c r="C25" s="13" t="s">
        <v>186</v>
      </c>
      <c r="D25" s="13" t="s">
        <v>186</v>
      </c>
      <c r="E25" t="s">
        <v>100</v>
      </c>
      <c r="F25" s="21" t="s">
        <v>230</v>
      </c>
      <c r="G25" s="21" t="s">
        <v>126</v>
      </c>
      <c r="H25" s="21"/>
      <c r="I25" t="s">
        <v>192</v>
      </c>
    </row>
    <row r="26" spans="1:9" x14ac:dyDescent="0.25">
      <c r="A26" t="s">
        <v>27</v>
      </c>
      <c r="B26" t="s">
        <v>44</v>
      </c>
      <c r="C26" s="31" t="s">
        <v>187</v>
      </c>
      <c r="D26" s="31" t="s">
        <v>187</v>
      </c>
      <c r="F26" s="21" t="s">
        <v>17</v>
      </c>
      <c r="G26" s="21" t="s">
        <v>127</v>
      </c>
      <c r="H26" s="21"/>
      <c r="I26" t="s">
        <v>193</v>
      </c>
    </row>
    <row r="27" spans="1:9" x14ac:dyDescent="0.25">
      <c r="B27" t="s">
        <v>45</v>
      </c>
      <c r="C27" s="8" t="s">
        <v>188</v>
      </c>
      <c r="D27" s="8" t="s">
        <v>188</v>
      </c>
      <c r="F27" s="21" t="s">
        <v>18</v>
      </c>
      <c r="G27" s="21" t="s">
        <v>128</v>
      </c>
      <c r="H27" s="21"/>
    </row>
    <row r="28" spans="1:9" x14ac:dyDescent="0.25">
      <c r="B28" t="s">
        <v>46</v>
      </c>
      <c r="F28" s="21" t="s">
        <v>19</v>
      </c>
      <c r="G28" s="21" t="s">
        <v>129</v>
      </c>
      <c r="H28" s="21"/>
    </row>
    <row r="29" spans="1:9" x14ac:dyDescent="0.25">
      <c r="B29" t="s">
        <v>47</v>
      </c>
      <c r="G29" t="s">
        <v>130</v>
      </c>
    </row>
    <row r="30" spans="1:9" x14ac:dyDescent="0.25">
      <c r="B30" t="s">
        <v>225</v>
      </c>
    </row>
    <row r="31" spans="1:9" x14ac:dyDescent="0.25">
      <c r="B31" t="s">
        <v>48</v>
      </c>
    </row>
    <row r="32" spans="1:9" x14ac:dyDescent="0.25">
      <c r="B32" t="s">
        <v>49</v>
      </c>
    </row>
    <row r="33" spans="2:2" x14ac:dyDescent="0.25">
      <c r="B33" t="s">
        <v>50</v>
      </c>
    </row>
    <row r="34" spans="2:2" x14ac:dyDescent="0.25">
      <c r="B34" t="s">
        <v>51</v>
      </c>
    </row>
    <row r="35" spans="2:2" x14ac:dyDescent="0.25">
      <c r="B35" t="s">
        <v>52</v>
      </c>
    </row>
    <row r="36" spans="2:2" x14ac:dyDescent="0.25">
      <c r="B36" t="s">
        <v>53</v>
      </c>
    </row>
    <row r="37" spans="2:2" x14ac:dyDescent="0.25">
      <c r="B37" t="s">
        <v>54</v>
      </c>
    </row>
    <row r="38" spans="2:2" x14ac:dyDescent="0.25">
      <c r="B38" t="s">
        <v>55</v>
      </c>
    </row>
    <row r="39" spans="2:2" x14ac:dyDescent="0.25">
      <c r="B39" t="s">
        <v>56</v>
      </c>
    </row>
    <row r="40" spans="2:2" x14ac:dyDescent="0.25">
      <c r="B40" t="s">
        <v>57</v>
      </c>
    </row>
    <row r="41" spans="2:2" x14ac:dyDescent="0.25">
      <c r="B41" t="s">
        <v>58</v>
      </c>
    </row>
    <row r="42" spans="2:2" x14ac:dyDescent="0.25">
      <c r="B42" t="s">
        <v>59</v>
      </c>
    </row>
    <row r="43" spans="2:2" x14ac:dyDescent="0.25">
      <c r="B43" t="s">
        <v>60</v>
      </c>
    </row>
    <row r="44" spans="2:2" x14ac:dyDescent="0.25">
      <c r="B44" t="s">
        <v>61</v>
      </c>
    </row>
    <row r="45" spans="2:2" x14ac:dyDescent="0.25">
      <c r="B45" t="s">
        <v>62</v>
      </c>
    </row>
    <row r="46" spans="2:2" x14ac:dyDescent="0.25">
      <c r="B46" t="s">
        <v>63</v>
      </c>
    </row>
    <row r="47" spans="2:2" x14ac:dyDescent="0.25">
      <c r="B47" t="s">
        <v>64</v>
      </c>
    </row>
  </sheetData>
  <mergeCells count="16">
    <mergeCell ref="D8:E8"/>
    <mergeCell ref="F8:H8"/>
    <mergeCell ref="B10:C12"/>
    <mergeCell ref="D10:H10"/>
    <mergeCell ref="D11:H11"/>
    <mergeCell ref="D12:H12"/>
    <mergeCell ref="A1:I1"/>
    <mergeCell ref="A2:I2"/>
    <mergeCell ref="A5:B5"/>
    <mergeCell ref="D5:H5"/>
    <mergeCell ref="A6:A7"/>
    <mergeCell ref="B6:B7"/>
    <mergeCell ref="D6:E6"/>
    <mergeCell ref="F6:H6"/>
    <mergeCell ref="D7:E7"/>
    <mergeCell ref="F7:H7"/>
  </mergeCells>
  <conditionalFormatting sqref="A24">
    <cfRule type="cellIs" dxfId="121" priority="3" operator="equal">
      <formula>$A$24</formula>
    </cfRule>
  </conditionalFormatting>
  <conditionalFormatting sqref="A25">
    <cfRule type="cellIs" dxfId="120" priority="2" operator="equal">
      <formula>$A$25</formula>
    </cfRule>
  </conditionalFormatting>
  <conditionalFormatting sqref="A26">
    <cfRule type="cellIs" dxfId="119" priority="1" operator="equal">
      <formula>$A$26</formula>
    </cfRule>
  </conditionalFormatting>
  <pageMargins left="0.7" right="0.7" top="0.75" bottom="0.75" header="0.3" footer="0.3"/>
  <pageSetup paperSize="9" scale="72" fitToHeight="0" orientation="landscape"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4"/>
    <pageSetUpPr fitToPage="1"/>
  </sheetPr>
  <dimension ref="A1:F58"/>
  <sheetViews>
    <sheetView workbookViewId="0">
      <selection activeCell="C9" sqref="C9"/>
    </sheetView>
  </sheetViews>
  <sheetFormatPr baseColWidth="10" defaultRowHeight="15" x14ac:dyDescent="0.25"/>
  <cols>
    <col min="1" max="1" width="19.5703125" customWidth="1"/>
    <col min="2" max="2" width="117" customWidth="1"/>
    <col min="3" max="3" width="14.7109375" customWidth="1"/>
  </cols>
  <sheetData>
    <row r="1" spans="1:6" ht="36" customHeight="1" x14ac:dyDescent="0.3">
      <c r="B1" s="88" t="s">
        <v>70</v>
      </c>
      <c r="C1" s="88"/>
      <c r="D1" s="88"/>
      <c r="E1" s="88"/>
      <c r="F1" s="88"/>
    </row>
    <row r="2" spans="1:6" ht="22.5" x14ac:dyDescent="0.3">
      <c r="A2" s="9"/>
      <c r="B2" s="10" t="s">
        <v>71</v>
      </c>
      <c r="C2" s="10" t="s">
        <v>72</v>
      </c>
      <c r="D2" s="3"/>
      <c r="E2" s="3"/>
      <c r="F2" s="3"/>
    </row>
    <row r="3" spans="1:6" ht="22.5" x14ac:dyDescent="0.3">
      <c r="A3" s="169" t="str">
        <f>Contexte!A1</f>
        <v>Contexte</v>
      </c>
      <c r="B3" s="11" t="str">
        <f>Contexte!A2</f>
        <v>Vue d'ensemble</v>
      </c>
      <c r="C3" s="12" t="str">
        <f>Contexte!L10</f>
        <v>Acceptable</v>
      </c>
      <c r="D3" s="23"/>
      <c r="E3" s="23"/>
      <c r="F3" s="23"/>
    </row>
    <row r="4" spans="1:6" ht="22.5" x14ac:dyDescent="0.3">
      <c r="A4" s="170"/>
      <c r="B4" s="11" t="str">
        <f>Contexte!A15</f>
        <v>Données, processus et supports, quelles sont les données traitées ?</v>
      </c>
      <c r="C4" s="12">
        <f>Contexte!M35</f>
        <v>0</v>
      </c>
      <c r="D4" s="23"/>
      <c r="E4" s="23"/>
      <c r="F4" s="23"/>
    </row>
    <row r="5" spans="1:6" x14ac:dyDescent="0.25">
      <c r="A5" s="168" t="s">
        <v>73</v>
      </c>
      <c r="B5" s="11" t="str">
        <f>'Principes fondamentaux'!A5</f>
        <v>Évaluation de la finalité:</v>
      </c>
      <c r="C5" s="12">
        <f>'Principes fondamentaux'!M5</f>
        <v>0</v>
      </c>
    </row>
    <row r="6" spans="1:6" x14ac:dyDescent="0.25">
      <c r="A6" s="168"/>
      <c r="B6" s="11" t="str">
        <f>'Principes fondamentaux'!A12</f>
        <v>Évaluation de la licéité:</v>
      </c>
      <c r="C6" s="12">
        <f>'Principes fondamentaux'!M12</f>
        <v>0</v>
      </c>
    </row>
    <row r="7" spans="1:6" x14ac:dyDescent="0.25">
      <c r="A7" s="168"/>
      <c r="B7" s="11" t="str">
        <f>'Principes fondamentaux'!A20</f>
        <v>Évaluation de l'information des personnes:</v>
      </c>
      <c r="C7" s="12" t="str">
        <f>'Principes fondamentaux'!M20</f>
        <v>Améliorable</v>
      </c>
    </row>
    <row r="8" spans="1:6" x14ac:dyDescent="0.25">
      <c r="A8" s="168"/>
      <c r="B8" s="11" t="str">
        <f>'Principes fondamentaux'!A31</f>
        <v>Évaluation de l'exercice des droits:</v>
      </c>
      <c r="C8" s="12" t="str">
        <f>'Principes fondamentaux'!M31</f>
        <v>Améliorable</v>
      </c>
    </row>
    <row r="9" spans="1:6" x14ac:dyDescent="0.25">
      <c r="A9" s="168"/>
      <c r="B9" s="11" t="str">
        <f>'Principes fondamentaux'!A40</f>
        <v>Évaluation  sur les transferts des données:</v>
      </c>
      <c r="C9" s="12" t="str">
        <f>'Principes fondamentaux'!M40</f>
        <v>Améliorable</v>
      </c>
    </row>
    <row r="10" spans="1:6" x14ac:dyDescent="0.25">
      <c r="A10" s="168" t="s">
        <v>74</v>
      </c>
      <c r="B10" s="9" t="str">
        <f>Mesures!B4</f>
        <v>Chiffrement</v>
      </c>
      <c r="C10" s="12">
        <f>Mesures!D4</f>
        <v>0</v>
      </c>
    </row>
    <row r="11" spans="1:6" x14ac:dyDescent="0.25">
      <c r="A11" s="168"/>
      <c r="B11" s="9" t="str">
        <f>Mesures!B5</f>
        <v>Sauvegardes</v>
      </c>
      <c r="C11" s="12">
        <f>Mesures!D5</f>
        <v>0</v>
      </c>
    </row>
    <row r="12" spans="1:6" x14ac:dyDescent="0.25">
      <c r="A12" s="168"/>
      <c r="B12" s="9" t="str">
        <f>Mesures!B6</f>
        <v>Traçabilité</v>
      </c>
      <c r="C12" s="12">
        <f>Mesures!D6</f>
        <v>0</v>
      </c>
    </row>
    <row r="13" spans="1:6" x14ac:dyDescent="0.25">
      <c r="A13" s="168"/>
      <c r="B13" s="9" t="str">
        <f>Mesures!B7</f>
        <v>Contrôle des accès logiques</v>
      </c>
      <c r="C13" s="12">
        <f>Mesures!D7</f>
        <v>0</v>
      </c>
    </row>
    <row r="14" spans="1:6" x14ac:dyDescent="0.25">
      <c r="A14" s="168"/>
      <c r="B14" s="9" t="str">
        <f>Mesures!B8</f>
        <v>Sécurité des matériels</v>
      </c>
      <c r="C14" s="12">
        <f>Mesures!D8</f>
        <v>0</v>
      </c>
    </row>
    <row r="15" spans="1:6" x14ac:dyDescent="0.25">
      <c r="A15" s="168"/>
      <c r="B15" s="9" t="str">
        <f>Mesures!B9</f>
        <v>Contrôle d’accès physique</v>
      </c>
      <c r="C15" s="12">
        <f>Mesures!D9</f>
        <v>0</v>
      </c>
    </row>
    <row r="16" spans="1:6" x14ac:dyDescent="0.25">
      <c r="A16" s="168"/>
      <c r="B16" s="9">
        <f>Mesures!B10</f>
        <v>0</v>
      </c>
      <c r="C16" s="12">
        <f>Mesures!D10</f>
        <v>0</v>
      </c>
    </row>
    <row r="17" spans="1:3" x14ac:dyDescent="0.25">
      <c r="A17" s="168"/>
      <c r="B17" s="9">
        <f>Mesures!B11</f>
        <v>0</v>
      </c>
      <c r="C17" s="12">
        <f>Mesures!D11</f>
        <v>0</v>
      </c>
    </row>
    <row r="18" spans="1:3" x14ac:dyDescent="0.25">
      <c r="A18" s="168"/>
      <c r="B18" s="9">
        <f>Mesures!B12</f>
        <v>0</v>
      </c>
      <c r="C18" s="12">
        <f>Mesures!D12</f>
        <v>0</v>
      </c>
    </row>
    <row r="19" spans="1:3" x14ac:dyDescent="0.25">
      <c r="A19" s="168"/>
      <c r="B19" s="9">
        <f>Mesures!B13</f>
        <v>0</v>
      </c>
      <c r="C19" s="12">
        <f>Mesures!D13</f>
        <v>0</v>
      </c>
    </row>
    <row r="20" spans="1:3" x14ac:dyDescent="0.25">
      <c r="A20" s="168"/>
      <c r="B20" s="9">
        <f>Mesures!B14</f>
        <v>0</v>
      </c>
      <c r="C20" s="12">
        <f>Mesures!D14</f>
        <v>0</v>
      </c>
    </row>
    <row r="21" spans="1:3" x14ac:dyDescent="0.25">
      <c r="A21" s="168"/>
      <c r="B21" s="9">
        <f>Mesures!B15</f>
        <v>0</v>
      </c>
      <c r="C21" s="12">
        <f>Mesures!D15</f>
        <v>0</v>
      </c>
    </row>
    <row r="22" spans="1:3" x14ac:dyDescent="0.25">
      <c r="A22" s="168"/>
      <c r="B22" s="9">
        <f>Mesures!B16</f>
        <v>0</v>
      </c>
      <c r="C22" s="12">
        <f>Mesures!D16</f>
        <v>0</v>
      </c>
    </row>
    <row r="23" spans="1:3" x14ac:dyDescent="0.25">
      <c r="A23" s="168"/>
      <c r="B23" s="9">
        <f>Mesures!B17</f>
        <v>0</v>
      </c>
      <c r="C23" s="12">
        <f>Mesures!D17</f>
        <v>0</v>
      </c>
    </row>
    <row r="24" spans="1:3" x14ac:dyDescent="0.25">
      <c r="A24" s="168"/>
      <c r="B24" s="9">
        <f>Mesures!B18</f>
        <v>0</v>
      </c>
      <c r="C24" s="12">
        <f>Mesures!D18</f>
        <v>0</v>
      </c>
    </row>
    <row r="25" spans="1:3" x14ac:dyDescent="0.25">
      <c r="A25" s="168"/>
      <c r="B25" s="9">
        <f>Mesures!B19</f>
        <v>0</v>
      </c>
      <c r="C25" s="12">
        <f>Mesures!D19</f>
        <v>0</v>
      </c>
    </row>
    <row r="26" spans="1:3" x14ac:dyDescent="0.25">
      <c r="A26" s="168"/>
      <c r="B26" s="9">
        <f>Mesures!B20</f>
        <v>0</v>
      </c>
      <c r="C26" s="12">
        <f>Mesures!D20</f>
        <v>0</v>
      </c>
    </row>
    <row r="27" spans="1:3" x14ac:dyDescent="0.25">
      <c r="A27" s="168"/>
      <c r="B27" s="9">
        <f>Mesures!B21</f>
        <v>0</v>
      </c>
      <c r="C27" s="12">
        <f>Mesures!D21</f>
        <v>0</v>
      </c>
    </row>
    <row r="28" spans="1:3" x14ac:dyDescent="0.25">
      <c r="A28" s="168"/>
      <c r="B28" s="9">
        <f>Mesures!B22</f>
        <v>0</v>
      </c>
      <c r="C28" s="12">
        <f>Mesures!D22</f>
        <v>0</v>
      </c>
    </row>
    <row r="29" spans="1:3" x14ac:dyDescent="0.25">
      <c r="A29" s="168"/>
      <c r="B29" s="9">
        <f>Mesures!B23</f>
        <v>0</v>
      </c>
      <c r="C29" s="12">
        <f>Mesures!D23</f>
        <v>0</v>
      </c>
    </row>
    <row r="30" spans="1:3" x14ac:dyDescent="0.25">
      <c r="A30" s="171" t="s">
        <v>236</v>
      </c>
      <c r="B30" s="9" t="str">
        <f>CONCATENATE(Risques!A19," : ",Risques!B19)</f>
        <v>Iaid-001 : R1</v>
      </c>
      <c r="C30" s="12">
        <f>Risques!I19</f>
        <v>0</v>
      </c>
    </row>
    <row r="31" spans="1:3" x14ac:dyDescent="0.25">
      <c r="A31" s="172"/>
      <c r="B31" s="9" t="str">
        <f>CONCATENATE(Risques!A20," : ",Risques!B20)</f>
        <v>Iaid-002 : R2</v>
      </c>
      <c r="C31" s="12">
        <f>Risques!I20</f>
        <v>0</v>
      </c>
    </row>
    <row r="32" spans="1:3" x14ac:dyDescent="0.25">
      <c r="A32" s="172"/>
      <c r="B32" s="9" t="str">
        <f>CONCATENATE(Risques!A21," : ",Risques!B21)</f>
        <v xml:space="preserve">Iaid-003 : </v>
      </c>
      <c r="C32" s="12">
        <f>Risques!I21</f>
        <v>0</v>
      </c>
    </row>
    <row r="33" spans="1:6" x14ac:dyDescent="0.25">
      <c r="A33" s="172"/>
      <c r="B33" s="9" t="str">
        <f>CONCATENATE(Risques!A22," : ",Risques!B22)</f>
        <v xml:space="preserve">Iaid-004 : </v>
      </c>
      <c r="C33" s="12">
        <f>Risques!I22</f>
        <v>0</v>
      </c>
    </row>
    <row r="34" spans="1:6" x14ac:dyDescent="0.25">
      <c r="A34" s="173"/>
      <c r="B34" s="9" t="str">
        <f>CONCATENATE(Risques!A23," : ",Risques!B23)</f>
        <v xml:space="preserve">Iaid-005 : </v>
      </c>
      <c r="C34" s="12">
        <f>Risques!I23</f>
        <v>0</v>
      </c>
    </row>
    <row r="35" spans="1:6" x14ac:dyDescent="0.25">
      <c r="A35" s="171" t="s">
        <v>237</v>
      </c>
      <c r="B35" s="9" t="str">
        <f>CONCATENATE(Risques!A26," : ",Risques!B26)</f>
        <v>Imdd-001 : R6</v>
      </c>
      <c r="C35" s="12">
        <f>Risques!I26</f>
        <v>0</v>
      </c>
    </row>
    <row r="36" spans="1:6" x14ac:dyDescent="0.25">
      <c r="A36" s="172"/>
      <c r="B36" s="9" t="str">
        <f>CONCATENATE(Risques!A27," : ",Risques!B27)</f>
        <v xml:space="preserve">Imdd-002 : </v>
      </c>
      <c r="C36" s="12">
        <f>Risques!I27</f>
        <v>0</v>
      </c>
    </row>
    <row r="37" spans="1:6" x14ac:dyDescent="0.25">
      <c r="A37" s="172"/>
      <c r="B37" s="9" t="str">
        <f>CONCATENATE(Risques!A28," : ",Risques!B28)</f>
        <v xml:space="preserve">Imdd-003 : </v>
      </c>
      <c r="C37" s="12">
        <f>Risques!I28</f>
        <v>0</v>
      </c>
    </row>
    <row r="38" spans="1:6" x14ac:dyDescent="0.25">
      <c r="A38" s="172"/>
      <c r="B38" s="9" t="str">
        <f>CONCATENATE(Risques!A29," : ",Risques!B29)</f>
        <v xml:space="preserve">Imdd-004 : </v>
      </c>
      <c r="C38" s="12">
        <f>Risques!I29</f>
        <v>0</v>
      </c>
    </row>
    <row r="39" spans="1:6" x14ac:dyDescent="0.25">
      <c r="A39" s="173"/>
      <c r="B39" s="9" t="str">
        <f>CONCATENATE(Risques!A30," : ",Risques!B30)</f>
        <v xml:space="preserve">Imdd-005 : </v>
      </c>
      <c r="C39" s="12">
        <f>Risques!I30</f>
        <v>0</v>
      </c>
    </row>
    <row r="40" spans="1:6" x14ac:dyDescent="0.25">
      <c r="A40" s="174" t="s">
        <v>238</v>
      </c>
      <c r="B40" s="9" t="str">
        <f>CONCATENATE(Risques!A33," : ",Risques!B33)</f>
        <v>Idd-001 : R11</v>
      </c>
      <c r="C40" s="12">
        <f>Risques!I33</f>
        <v>0</v>
      </c>
    </row>
    <row r="41" spans="1:6" x14ac:dyDescent="0.25">
      <c r="A41" s="175"/>
      <c r="B41" s="9" t="str">
        <f>CONCATENATE(Risques!A34," : ",Risques!B34)</f>
        <v xml:space="preserve">Idd-002 : </v>
      </c>
      <c r="C41" s="12">
        <f>Risques!I34</f>
        <v>0</v>
      </c>
    </row>
    <row r="42" spans="1:6" x14ac:dyDescent="0.25">
      <c r="A42" s="175"/>
      <c r="B42" s="9" t="str">
        <f>CONCATENATE(Risques!A35," : ",Risques!B35)</f>
        <v xml:space="preserve">Idd-003 : </v>
      </c>
      <c r="C42" s="12">
        <f>Risques!I35</f>
        <v>0</v>
      </c>
    </row>
    <row r="43" spans="1:6" x14ac:dyDescent="0.25">
      <c r="A43" s="175"/>
      <c r="B43" s="9" t="str">
        <f>CONCATENATE(Risques!A36," : ",Risques!B36)</f>
        <v xml:space="preserve">Idd-004 : </v>
      </c>
      <c r="C43" s="12">
        <f>Risques!I36</f>
        <v>0</v>
      </c>
    </row>
    <row r="44" spans="1:6" x14ac:dyDescent="0.25">
      <c r="A44" s="175"/>
      <c r="B44" s="9" t="str">
        <f>CONCATENATE(Risques!A37," : ",Risques!B37)</f>
        <v xml:space="preserve">Idd-005 : </v>
      </c>
      <c r="C44" s="12">
        <f>Risques!I37</f>
        <v>0</v>
      </c>
    </row>
    <row r="46" spans="1:6" ht="22.5" x14ac:dyDescent="0.3">
      <c r="A46" s="88" t="s">
        <v>75</v>
      </c>
      <c r="B46" s="88"/>
      <c r="C46" s="88"/>
    </row>
    <row r="47" spans="1:6" ht="15.75" thickBot="1" x14ac:dyDescent="0.3">
      <c r="A47" s="167" t="str">
        <f>'Principes fondamentaux'!A2:B2</f>
        <v>Proportionnalité et nécessité</v>
      </c>
      <c r="B47" s="167"/>
      <c r="C47" s="167"/>
      <c r="D47" s="167"/>
      <c r="E47" s="167"/>
      <c r="F47" s="167"/>
    </row>
    <row r="48" spans="1:6" x14ac:dyDescent="0.25">
      <c r="A48" s="162" t="str">
        <f>'Principes fondamentaux'!A3</f>
        <v>Les finalités du traitement sont-elles déterminées, explicites et légitimes ? (veuillez décrire les motivations de la mise en œuvre du traitement)</v>
      </c>
      <c r="B48" s="162"/>
      <c r="C48" s="164" t="str">
        <f>'Principes fondamentaux'!A5</f>
        <v>Évaluation de la finalité:</v>
      </c>
      <c r="D48" s="164"/>
      <c r="E48" s="164"/>
      <c r="F48" s="164"/>
    </row>
    <row r="49" spans="1:6" ht="45" customHeight="1" x14ac:dyDescent="0.25">
      <c r="A49" s="92">
        <f>'Principes fondamentaux'!A7</f>
        <v>0</v>
      </c>
      <c r="B49" s="92"/>
      <c r="C49" s="92"/>
      <c r="D49" s="92"/>
      <c r="E49" s="92"/>
      <c r="F49" s="92"/>
    </row>
    <row r="50" spans="1:6" x14ac:dyDescent="0.25">
      <c r="A50" s="163" t="str">
        <f>'Principes fondamentaux'!A10</f>
        <v>Quel(s) est(sont) les fondement(s) qui rend(ent) votre traitement licite ? (sélectionner dans la liste le fondement de le licéité du traitement)</v>
      </c>
      <c r="B50" s="163"/>
      <c r="C50" s="161" t="str">
        <f>'Principes fondamentaux'!A12</f>
        <v>Évaluation de la licéité:</v>
      </c>
      <c r="D50" s="161"/>
      <c r="E50" s="161"/>
      <c r="F50" s="161"/>
    </row>
    <row r="51" spans="1:6" ht="45" customHeight="1" x14ac:dyDescent="0.25">
      <c r="A51" s="92">
        <f>'Principes fondamentaux'!A14</f>
        <v>0</v>
      </c>
      <c r="B51" s="92"/>
      <c r="C51" s="92"/>
      <c r="D51" s="92"/>
      <c r="E51" s="92"/>
      <c r="F51" s="92"/>
    </row>
    <row r="52" spans="1:6" ht="15.75" thickBot="1" x14ac:dyDescent="0.3">
      <c r="A52" s="167" t="str">
        <f>'Principes fondamentaux'!A17:B17</f>
        <v>Mesures protectrices des droits</v>
      </c>
      <c r="B52" s="167"/>
      <c r="C52" s="167"/>
      <c r="D52" s="167"/>
      <c r="E52" s="167"/>
      <c r="F52" s="167"/>
    </row>
    <row r="53" spans="1:6" x14ac:dyDescent="0.25">
      <c r="A53" s="6" t="str">
        <f>'Principes fondamentaux'!A18:B18</f>
        <v>Comment les personnes concernées sont-elles informées à propos du traitement ?</v>
      </c>
      <c r="C53" s="164" t="str">
        <f>'Principes fondamentaux'!A20</f>
        <v>Évaluation de l'information des personnes:</v>
      </c>
      <c r="D53" s="164"/>
      <c r="E53" s="164"/>
      <c r="F53" s="164"/>
    </row>
    <row r="54" spans="1:6" ht="45" customHeight="1" x14ac:dyDescent="0.25">
      <c r="A54" s="92">
        <f>'Principes fondamentaux'!A22</f>
        <v>0</v>
      </c>
      <c r="B54" s="92"/>
      <c r="C54" s="92"/>
      <c r="D54" s="92"/>
      <c r="E54" s="92"/>
      <c r="F54" s="92"/>
    </row>
    <row r="55" spans="1:6" ht="34.5" customHeight="1" x14ac:dyDescent="0.25">
      <c r="A55" s="165" t="s">
        <v>243</v>
      </c>
      <c r="B55" s="165"/>
      <c r="C55" s="166" t="str">
        <f>'Principes fondamentaux'!A31</f>
        <v>Évaluation de l'exercice des droits:</v>
      </c>
      <c r="D55" s="166"/>
      <c r="E55" s="166"/>
      <c r="F55" s="166"/>
    </row>
    <row r="56" spans="1:6" ht="45" customHeight="1" x14ac:dyDescent="0.25">
      <c r="A56" s="92">
        <f>'Principes fondamentaux'!A33</f>
        <v>0</v>
      </c>
      <c r="B56" s="92"/>
      <c r="C56" s="92"/>
      <c r="D56" s="92"/>
      <c r="E56" s="92"/>
      <c r="F56" s="92"/>
    </row>
    <row r="57" spans="1:6" x14ac:dyDescent="0.25">
      <c r="A57" s="163" t="s">
        <v>244</v>
      </c>
      <c r="B57" s="163"/>
      <c r="C57" s="161" t="str">
        <f>'Principes fondamentaux'!A40</f>
        <v>Évaluation  sur les transferts des données:</v>
      </c>
      <c r="D57" s="161"/>
      <c r="E57" s="161"/>
      <c r="F57" s="161"/>
    </row>
    <row r="58" spans="1:6" ht="45" customHeight="1" x14ac:dyDescent="0.25">
      <c r="A58" s="92">
        <f>'Principes fondamentaux'!A42</f>
        <v>0</v>
      </c>
      <c r="B58" s="92"/>
      <c r="C58" s="92"/>
      <c r="D58" s="92"/>
      <c r="E58" s="92"/>
      <c r="F58" s="92"/>
    </row>
  </sheetData>
  <sheetProtection selectLockedCells="1" selectUnlockedCells="1"/>
  <mergeCells count="24">
    <mergeCell ref="A56:F56"/>
    <mergeCell ref="A58:F58"/>
    <mergeCell ref="A57:B57"/>
    <mergeCell ref="C57:F57"/>
    <mergeCell ref="B1:F1"/>
    <mergeCell ref="A5:A9"/>
    <mergeCell ref="A10:A29"/>
    <mergeCell ref="A46:C46"/>
    <mergeCell ref="A49:F49"/>
    <mergeCell ref="A47:F47"/>
    <mergeCell ref="A3:A4"/>
    <mergeCell ref="A30:A34"/>
    <mergeCell ref="A35:A39"/>
    <mergeCell ref="A40:A44"/>
    <mergeCell ref="C48:F48"/>
    <mergeCell ref="A51:F51"/>
    <mergeCell ref="C50:F50"/>
    <mergeCell ref="A48:B48"/>
    <mergeCell ref="A50:B50"/>
    <mergeCell ref="C53:F53"/>
    <mergeCell ref="A55:B55"/>
    <mergeCell ref="C55:F55"/>
    <mergeCell ref="A52:F52"/>
    <mergeCell ref="A54:F54"/>
  </mergeCells>
  <pageMargins left="0.7" right="0.7" top="0.75" bottom="0.75" header="0.3" footer="0.3"/>
  <pageSetup paperSize="9" scale="71" fitToHeight="0"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16" operator="equal" id="{A321BA34-9F05-4B6D-87AA-317CD08FBF32}">
            <xm:f>Utilisation!$A$26</xm:f>
            <x14:dxf>
              <font>
                <color rgb="FFFFC000"/>
              </font>
            </x14:dxf>
          </x14:cfRule>
          <x14:cfRule type="cellIs" priority="17" operator="equal" id="{41FA7CC1-05B9-4883-B797-0D587AEE0344}">
            <xm:f>Utilisation!$A$25</xm:f>
            <x14:dxf>
              <font>
                <color rgb="FFFF0000"/>
              </font>
            </x14:dxf>
          </x14:cfRule>
          <x14:cfRule type="cellIs" priority="18" operator="equal" id="{14E0794F-0DB5-414E-94BD-F6D6C797E087}">
            <xm:f>Utilisation!$A$24</xm:f>
            <x14:dxf>
              <font>
                <color rgb="FF00B050"/>
              </font>
            </x14:dxf>
          </x14:cfRule>
          <xm:sqref>C5:C9</xm:sqref>
        </x14:conditionalFormatting>
        <x14:conditionalFormatting xmlns:xm="http://schemas.microsoft.com/office/excel/2006/main">
          <x14:cfRule type="cellIs" priority="13" operator="equal" id="{6BE4BEF6-6482-4004-8FAC-05C88C31FE30}">
            <xm:f>Utilisation!$A$26</xm:f>
            <x14:dxf>
              <font>
                <color rgb="FFFFC000"/>
              </font>
            </x14:dxf>
          </x14:cfRule>
          <x14:cfRule type="cellIs" priority="14" operator="equal" id="{556DA2D3-B74C-46A7-AB61-4483D7ECDE5D}">
            <xm:f>Utilisation!$A$25</xm:f>
            <x14:dxf>
              <font>
                <color rgb="FFFF0000"/>
              </font>
            </x14:dxf>
          </x14:cfRule>
          <x14:cfRule type="cellIs" priority="15" operator="equal" id="{8ECE3EB4-07B2-48D5-B41B-13E66A6C066D}">
            <xm:f>Utilisation!$A$24</xm:f>
            <x14:dxf>
              <font>
                <color rgb="FF00B050"/>
              </font>
            </x14:dxf>
          </x14:cfRule>
          <xm:sqref>C10:C29</xm:sqref>
        </x14:conditionalFormatting>
        <x14:conditionalFormatting xmlns:xm="http://schemas.microsoft.com/office/excel/2006/main">
          <x14:cfRule type="cellIs" priority="10" operator="equal" id="{AFE77B0F-20C6-4FFE-AABC-9AA5D844CCDB}">
            <xm:f>Utilisation!$A$26</xm:f>
            <x14:dxf>
              <font>
                <color rgb="FFFFC000"/>
              </font>
            </x14:dxf>
          </x14:cfRule>
          <x14:cfRule type="cellIs" priority="11" operator="equal" id="{88782983-D0D6-4530-9882-8C9CDFAE2C4A}">
            <xm:f>Utilisation!$A$25</xm:f>
            <x14:dxf>
              <font>
                <color rgb="FFFF0000"/>
              </font>
            </x14:dxf>
          </x14:cfRule>
          <x14:cfRule type="cellIs" priority="12" operator="equal" id="{C1557293-E35D-4E19-AAB2-93A879C9AD62}">
            <xm:f>Utilisation!$A$24</xm:f>
            <x14:dxf>
              <font>
                <color rgb="FF00B050"/>
              </font>
            </x14:dxf>
          </x14:cfRule>
          <xm:sqref>C30:C34</xm:sqref>
        </x14:conditionalFormatting>
        <x14:conditionalFormatting xmlns:xm="http://schemas.microsoft.com/office/excel/2006/main">
          <x14:cfRule type="cellIs" priority="7" operator="equal" id="{2F460CCA-BE10-45D1-8C13-B99BAB26043D}">
            <xm:f>Utilisation!$A$26</xm:f>
            <x14:dxf>
              <font>
                <color rgb="FFFFC000"/>
              </font>
            </x14:dxf>
          </x14:cfRule>
          <x14:cfRule type="cellIs" priority="8" operator="equal" id="{3E7B9C1A-8133-421E-B9C7-A4CDC070361D}">
            <xm:f>Utilisation!$A$25</xm:f>
            <x14:dxf>
              <font>
                <color rgb="FFFF0000"/>
              </font>
            </x14:dxf>
          </x14:cfRule>
          <x14:cfRule type="cellIs" priority="9" operator="equal" id="{6151EEB4-2EEC-4A8F-9B85-3BEB675ADDD1}">
            <xm:f>Utilisation!$A$24</xm:f>
            <x14:dxf>
              <font>
                <color rgb="FF00B050"/>
              </font>
            </x14:dxf>
          </x14:cfRule>
          <xm:sqref>C3:C4</xm:sqref>
        </x14:conditionalFormatting>
        <x14:conditionalFormatting xmlns:xm="http://schemas.microsoft.com/office/excel/2006/main">
          <x14:cfRule type="cellIs" priority="4" operator="equal" id="{2BFC06A4-9AE4-4490-B36F-38231A022B46}">
            <xm:f>Utilisation!$A$26</xm:f>
            <x14:dxf>
              <font>
                <color rgb="FFFFC000"/>
              </font>
            </x14:dxf>
          </x14:cfRule>
          <x14:cfRule type="cellIs" priority="5" operator="equal" id="{09DBF8CD-8E19-4A2F-9770-AF9693F3C940}">
            <xm:f>Utilisation!$A$25</xm:f>
            <x14:dxf>
              <font>
                <color rgb="FFFF0000"/>
              </font>
            </x14:dxf>
          </x14:cfRule>
          <x14:cfRule type="cellIs" priority="6" operator="equal" id="{13CA4FC3-CA43-477A-A71B-EA0120B481E8}">
            <xm:f>Utilisation!$A$24</xm:f>
            <x14:dxf>
              <font>
                <color rgb="FF00B050"/>
              </font>
            </x14:dxf>
          </x14:cfRule>
          <xm:sqref>C35:C39</xm:sqref>
        </x14:conditionalFormatting>
        <x14:conditionalFormatting xmlns:xm="http://schemas.microsoft.com/office/excel/2006/main">
          <x14:cfRule type="cellIs" priority="1" operator="equal" id="{2184ACE6-82F1-4A48-A25B-BB7BA4FD86EA}">
            <xm:f>Utilisation!$A$26</xm:f>
            <x14:dxf>
              <font>
                <color rgb="FFFFC000"/>
              </font>
            </x14:dxf>
          </x14:cfRule>
          <x14:cfRule type="cellIs" priority="2" operator="equal" id="{D8605EA6-967C-4732-9AA7-48D315C62B8F}">
            <xm:f>Utilisation!$A$25</xm:f>
            <x14:dxf>
              <font>
                <color rgb="FFFF0000"/>
              </font>
            </x14:dxf>
          </x14:cfRule>
          <x14:cfRule type="cellIs" priority="3" operator="equal" id="{D972D3F8-C160-40C7-A8DF-5336D9B9DEB1}">
            <xm:f>Utilisation!$A$24</xm:f>
            <x14:dxf>
              <font>
                <color rgb="FF00B050"/>
              </font>
            </x14:dxf>
          </x14:cfRule>
          <xm:sqref>C40:C44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4"/>
    <pageSetUpPr fitToPage="1"/>
  </sheetPr>
  <dimension ref="A1:J46"/>
  <sheetViews>
    <sheetView topLeftCell="A10" zoomScaleNormal="100" workbookViewId="0">
      <selection activeCell="F6" sqref="F6:H8"/>
    </sheetView>
  </sheetViews>
  <sheetFormatPr baseColWidth="10" defaultRowHeight="15" x14ac:dyDescent="0.25"/>
  <cols>
    <col min="1" max="1" width="37.140625" customWidth="1"/>
    <col min="2" max="2" width="27.28515625" bestFit="1" customWidth="1"/>
    <col min="3" max="3" width="33.85546875" bestFit="1" customWidth="1"/>
    <col min="4" max="4" width="27.28515625" bestFit="1" customWidth="1"/>
    <col min="5" max="5" width="33.5703125" bestFit="1" customWidth="1"/>
    <col min="6" max="7" width="12.5703125" bestFit="1" customWidth="1"/>
  </cols>
  <sheetData>
    <row r="1" spans="1:10" ht="39.75" customHeight="1" x14ac:dyDescent="0.3">
      <c r="A1" s="88" t="s">
        <v>79</v>
      </c>
      <c r="B1" s="88"/>
      <c r="C1" s="88"/>
      <c r="D1" s="88"/>
      <c r="E1" s="88"/>
      <c r="F1" s="88"/>
      <c r="G1" s="88"/>
      <c r="H1" s="88"/>
      <c r="I1" s="88"/>
      <c r="J1" s="88"/>
    </row>
    <row r="26" spans="1:5" ht="15.75" thickBot="1" x14ac:dyDescent="0.3">
      <c r="A26" s="176" t="str">
        <f>CONCATENATE(Risques!A16, " : ",Risques!B16,)</f>
        <v xml:space="preserve">Accès illégitime à des données  (piratages, personnes non-habilités,…) : </v>
      </c>
      <c r="B26" s="176"/>
      <c r="C26" s="176"/>
      <c r="D26" s="176"/>
      <c r="E26" s="176"/>
    </row>
    <row r="27" spans="1:5" x14ac:dyDescent="0.25">
      <c r="A27" s="14" t="s">
        <v>35</v>
      </c>
      <c r="B27" s="14" t="s">
        <v>80</v>
      </c>
      <c r="C27" s="14" t="s">
        <v>81</v>
      </c>
      <c r="D27" s="14" t="s">
        <v>82</v>
      </c>
      <c r="E27" s="14" t="s">
        <v>83</v>
      </c>
    </row>
    <row r="28" spans="1:5" x14ac:dyDescent="0.25">
      <c r="A28" t="str">
        <f>CONCATENATE(Risques!A19, " : ",Risques!B19,)</f>
        <v>Iaid-001 : R1</v>
      </c>
      <c r="B28" s="34">
        <f>VALUE(MID(Risques!E19,1,1))</f>
        <v>1</v>
      </c>
      <c r="C28">
        <f>VALUE(MID(Risques!F19,1,1))</f>
        <v>4</v>
      </c>
      <c r="D28">
        <f>VALUE(MID(Risques!L19,1,1))</f>
        <v>1</v>
      </c>
      <c r="E28">
        <f>VALUE(MID(Risques!M19,1,1))</f>
        <v>1</v>
      </c>
    </row>
    <row r="29" spans="1:5" x14ac:dyDescent="0.25">
      <c r="A29" t="str">
        <f>CONCATENATE(Risques!A20, " : ",Risques!B20,)</f>
        <v>Iaid-002 : R2</v>
      </c>
      <c r="B29" s="34">
        <f>VALUE(MID(Risques!E20,1,1))</f>
        <v>1</v>
      </c>
      <c r="C29">
        <f>VALUE(MID(Risques!F20,1,1))</f>
        <v>4</v>
      </c>
      <c r="D29">
        <f>VALUE(MID(Risques!L20,1,1))</f>
        <v>1</v>
      </c>
      <c r="E29">
        <f>VALUE(MID(Risques!M20,1,1))</f>
        <v>2</v>
      </c>
    </row>
    <row r="30" spans="1:5" x14ac:dyDescent="0.25">
      <c r="A30" t="str">
        <f>CONCATENATE(Risques!A21, " : ",Risques!B21,)</f>
        <v xml:space="preserve">Iaid-003 : </v>
      </c>
      <c r="B30" s="34" t="e">
        <f>VALUE(MID(Risques!E21,1,1))</f>
        <v>#VALUE!</v>
      </c>
      <c r="C30" t="e">
        <f>VALUE(MID(Risques!F21,1,1))</f>
        <v>#VALUE!</v>
      </c>
      <c r="D30">
        <f>VALUE(MID(Risques!L21,1,1))</f>
        <v>3</v>
      </c>
      <c r="E30">
        <f>VALUE(MID(Risques!M21,1,1))</f>
        <v>2</v>
      </c>
    </row>
    <row r="31" spans="1:5" x14ac:dyDescent="0.25">
      <c r="A31" t="str">
        <f>CONCATENATE(Risques!A22, " : ",Risques!B22,)</f>
        <v xml:space="preserve">Iaid-004 : </v>
      </c>
      <c r="B31" s="33" t="e">
        <f>VALUE(MID(Risques!E22,1,1))</f>
        <v>#VALUE!</v>
      </c>
      <c r="C31" t="e">
        <f>VALUE(MID(Risques!F22,1,1))</f>
        <v>#VALUE!</v>
      </c>
      <c r="D31" t="e">
        <f>VALUE(MID(Risques!L22,1,1))</f>
        <v>#VALUE!</v>
      </c>
      <c r="E31" t="e">
        <f>VALUE(MID(Risques!M22,1,1))</f>
        <v>#VALUE!</v>
      </c>
    </row>
    <row r="32" spans="1:5" x14ac:dyDescent="0.25">
      <c r="A32" t="str">
        <f>CONCATENATE(Risques!A23, " : ",Risques!B23,)</f>
        <v xml:space="preserve">Iaid-005 : </v>
      </c>
      <c r="B32" s="33" t="e">
        <f>VALUE(MID(Risques!E23,1,1))</f>
        <v>#VALUE!</v>
      </c>
      <c r="C32" t="e">
        <f>VALUE(MID(Risques!F23,1,1))</f>
        <v>#VALUE!</v>
      </c>
      <c r="D32" t="e">
        <f>VALUE(MID(Risques!L23,1,1))</f>
        <v>#VALUE!</v>
      </c>
      <c r="E32" t="e">
        <f>VALUE(MID(Risques!M23,1,1))</f>
        <v>#VALUE!</v>
      </c>
    </row>
    <row r="33" spans="1:5" ht="15.75" thickBot="1" x14ac:dyDescent="0.3">
      <c r="A33" s="176" t="str">
        <f>CONCATENATE(Risques!A24, " : ",Risques!B24,)</f>
        <v xml:space="preserve">Modification non désirées de données (humaine ou Non :virus,..) : </v>
      </c>
      <c r="B33" s="176"/>
      <c r="C33" s="176"/>
      <c r="D33" s="176"/>
      <c r="E33" s="176"/>
    </row>
    <row r="34" spans="1:5" x14ac:dyDescent="0.25">
      <c r="A34" s="14" t="s">
        <v>35</v>
      </c>
      <c r="B34" s="14" t="s">
        <v>80</v>
      </c>
      <c r="C34" s="14" t="s">
        <v>81</v>
      </c>
      <c r="D34" s="14" t="s">
        <v>82</v>
      </c>
      <c r="E34" s="14" t="s">
        <v>83</v>
      </c>
    </row>
    <row r="35" spans="1:5" x14ac:dyDescent="0.25">
      <c r="A35" t="str">
        <f>CONCATENATE(Risques!A26, " : ",Risques!B26,)</f>
        <v>Imdd-001 : R6</v>
      </c>
      <c r="B35" s="34">
        <f>VALUE(MID(Risques!E26,1,1))</f>
        <v>4</v>
      </c>
      <c r="C35">
        <f>VALUE(MID(Risques!F26,1,1))</f>
        <v>2</v>
      </c>
      <c r="D35">
        <f>VALUE(MID(Risques!L26,1,1))</f>
        <v>3</v>
      </c>
      <c r="E35">
        <f>VALUE(MID(Risques!M26,1,1))</f>
        <v>2</v>
      </c>
    </row>
    <row r="36" spans="1:5" x14ac:dyDescent="0.25">
      <c r="A36" t="str">
        <f>CONCATENATE(Risques!A27, " : ",Risques!B27,)</f>
        <v xml:space="preserve">Imdd-002 : </v>
      </c>
      <c r="B36" s="34" t="e">
        <f>VALUE(MID(Risques!E27,1,1))</f>
        <v>#VALUE!</v>
      </c>
      <c r="C36" t="e">
        <f>VALUE(MID(Risques!F27,1,1))</f>
        <v>#VALUE!</v>
      </c>
      <c r="D36">
        <f>VALUE(MID(Risques!L27,1,1))</f>
        <v>2</v>
      </c>
      <c r="E36">
        <f>VALUE(MID(Risques!M27,1,1))</f>
        <v>1</v>
      </c>
    </row>
    <row r="37" spans="1:5" x14ac:dyDescent="0.25">
      <c r="A37" t="str">
        <f>CONCATENATE(Risques!A28, " : ",Risques!B28,)</f>
        <v xml:space="preserve">Imdd-003 : </v>
      </c>
      <c r="B37" s="34" t="e">
        <f>VALUE(MID(Risques!E28,1,1))</f>
        <v>#VALUE!</v>
      </c>
      <c r="C37" t="e">
        <f>VALUE(MID(Risques!F28,1,1))</f>
        <v>#VALUE!</v>
      </c>
      <c r="D37">
        <f>VALUE(MID(Risques!L28,1,1))</f>
        <v>3</v>
      </c>
      <c r="E37">
        <f>VALUE(MID(Risques!M28,1,1))</f>
        <v>4</v>
      </c>
    </row>
    <row r="38" spans="1:5" x14ac:dyDescent="0.25">
      <c r="A38" t="str">
        <f>CONCATENATE(Risques!A29, " : ",Risques!B29,)</f>
        <v xml:space="preserve">Imdd-004 : </v>
      </c>
      <c r="B38" s="33" t="e">
        <f>VALUE(MID(Risques!E29,1,1))</f>
        <v>#VALUE!</v>
      </c>
      <c r="C38" t="e">
        <f>VALUE(MID(Risques!F29,1,1))</f>
        <v>#VALUE!</v>
      </c>
      <c r="D38" t="e">
        <f>VALUE(MID(Risques!L29,1,1))</f>
        <v>#VALUE!</v>
      </c>
      <c r="E38" t="e">
        <f>VALUE(MID(Risques!M29,1,1))</f>
        <v>#VALUE!</v>
      </c>
    </row>
    <row r="39" spans="1:5" x14ac:dyDescent="0.25">
      <c r="A39" t="str">
        <f>CONCATENATE(Risques!A30, " : ",Risques!B30,)</f>
        <v xml:space="preserve">Imdd-005 : </v>
      </c>
      <c r="B39" s="33" t="e">
        <f>VALUE(MID(Risques!E30,1,1))</f>
        <v>#VALUE!</v>
      </c>
      <c r="C39" t="e">
        <f>VALUE(MID(Risques!F30,1,1))</f>
        <v>#VALUE!</v>
      </c>
      <c r="D39" t="e">
        <f>VALUE(MID(Risques!L30,1,1))</f>
        <v>#VALUE!</v>
      </c>
      <c r="E39" t="e">
        <f>VALUE(MID(Risques!M30,1,1))</f>
        <v>#VALUE!</v>
      </c>
    </row>
    <row r="40" spans="1:5" ht="15.75" thickBot="1" x14ac:dyDescent="0.3">
      <c r="A40" s="176" t="str">
        <f>CONCATENATE(Risques!A31, " : ",Risques!B31,)</f>
        <v xml:space="preserve">Disparition de données (effacement, perte,...) : </v>
      </c>
      <c r="B40" s="176"/>
      <c r="C40" s="176"/>
      <c r="D40" s="176"/>
      <c r="E40" s="176"/>
    </row>
    <row r="41" spans="1:5" x14ac:dyDescent="0.25">
      <c r="A41" s="14" t="s">
        <v>35</v>
      </c>
      <c r="B41" s="14" t="s">
        <v>80</v>
      </c>
      <c r="C41" s="14" t="s">
        <v>81</v>
      </c>
      <c r="D41" s="14" t="s">
        <v>82</v>
      </c>
      <c r="E41" s="14" t="s">
        <v>83</v>
      </c>
    </row>
    <row r="42" spans="1:5" x14ac:dyDescent="0.25">
      <c r="A42" t="str">
        <f>CONCATENATE(Risques!A33, " : ",Risques!B33,)</f>
        <v>Idd-001 : R11</v>
      </c>
      <c r="B42" s="34">
        <f>VALUE(MID(Risques!E33,1,1))</f>
        <v>4</v>
      </c>
      <c r="C42">
        <f>VALUE(MID(Risques!F33,1,1))</f>
        <v>1</v>
      </c>
      <c r="D42">
        <f>VALUE(MID(Risques!L33,1,1))</f>
        <v>3</v>
      </c>
      <c r="E42">
        <f>VALUE(MID(Risques!M33,1,1))</f>
        <v>1</v>
      </c>
    </row>
    <row r="43" spans="1:5" x14ac:dyDescent="0.25">
      <c r="A43" t="str">
        <f>CONCATENATE(Risques!A34, " : ",Risques!B34,)</f>
        <v xml:space="preserve">Idd-002 : </v>
      </c>
      <c r="B43" s="34" t="e">
        <f>VALUE(MID(Risques!E34,1,1))</f>
        <v>#VALUE!</v>
      </c>
      <c r="C43" t="e">
        <f>VALUE(MID(Risques!F34,1,1))</f>
        <v>#VALUE!</v>
      </c>
      <c r="D43">
        <f>VALUE(MID(Risques!L34,1,1))</f>
        <v>2</v>
      </c>
      <c r="E43">
        <f>VALUE(MID(Risques!M34,1,1))</f>
        <v>3</v>
      </c>
    </row>
    <row r="44" spans="1:5" x14ac:dyDescent="0.25">
      <c r="A44" t="str">
        <f>CONCATENATE(Risques!A35, " : ",Risques!B35,)</f>
        <v xml:space="preserve">Idd-003 : </v>
      </c>
      <c r="B44" s="33" t="e">
        <f>VALUE(MID(Risques!E35,1,1))</f>
        <v>#VALUE!</v>
      </c>
      <c r="C44" t="e">
        <f>VALUE(MID(Risques!F35,1,1))</f>
        <v>#VALUE!</v>
      </c>
      <c r="D44" t="e">
        <f>VALUE(MID(Risques!L35,1,1))</f>
        <v>#VALUE!</v>
      </c>
      <c r="E44" t="e">
        <f>VALUE(MID(Risques!M35,1,1))</f>
        <v>#VALUE!</v>
      </c>
    </row>
    <row r="45" spans="1:5" x14ac:dyDescent="0.25">
      <c r="A45" t="str">
        <f>CONCATENATE(Risques!A36, " : ",Risques!B36,)</f>
        <v xml:space="preserve">Idd-004 : </v>
      </c>
      <c r="B45" s="33" t="e">
        <f>VALUE(MID(Risques!E36,1,1))</f>
        <v>#VALUE!</v>
      </c>
      <c r="C45" t="e">
        <f>VALUE(MID(Risques!F36,1,1))</f>
        <v>#VALUE!</v>
      </c>
      <c r="D45" t="e">
        <f>VALUE(MID(Risques!L36,1,1))</f>
        <v>#VALUE!</v>
      </c>
      <c r="E45" t="e">
        <f>VALUE(MID(Risques!M36,1,1))</f>
        <v>#VALUE!</v>
      </c>
    </row>
    <row r="46" spans="1:5" x14ac:dyDescent="0.25">
      <c r="A46" t="str">
        <f>CONCATENATE(Risques!A37, " : ",Risques!B37,)</f>
        <v xml:space="preserve">Idd-005 : </v>
      </c>
      <c r="B46" s="33" t="e">
        <f>VALUE(MID(Risques!E37,1,1))</f>
        <v>#VALUE!</v>
      </c>
      <c r="C46" t="e">
        <f>VALUE(MID(Risques!F37,1,1))</f>
        <v>#VALUE!</v>
      </c>
      <c r="D46" t="e">
        <f>VALUE(MID(Risques!L37,1,1))</f>
        <v>#VALUE!</v>
      </c>
      <c r="E46" t="e">
        <f>VALUE(MID(Risques!M37,1,1))</f>
        <v>#VALUE!</v>
      </c>
    </row>
  </sheetData>
  <sheetProtection selectLockedCells="1" selectUnlockedCells="1"/>
  <mergeCells count="4">
    <mergeCell ref="A1:J1"/>
    <mergeCell ref="A26:E26"/>
    <mergeCell ref="A33:E33"/>
    <mergeCell ref="A40:E40"/>
  </mergeCells>
  <pageMargins left="0.7" right="0.7" top="0.75" bottom="0.75" header="0.3" footer="0.3"/>
  <pageSetup paperSize="9" scale="60" fitToHeight="0"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cellIs" priority="37" operator="equal" id="{8FA7CDE1-7455-4BCB-A895-8E3B900493A1}">
            <xm:f>Utilisation!$C$27</xm:f>
            <x14:dxf>
              <font>
                <color rgb="FFFF0000"/>
              </font>
            </x14:dxf>
          </x14:cfRule>
          <x14:cfRule type="cellIs" priority="38" operator="equal" id="{E44281A3-7815-43A0-88C0-B169C733590F}">
            <xm:f>Utilisation!$C$26</xm:f>
            <x14:dxf>
              <font>
                <color rgb="FF0070C0"/>
              </font>
            </x14:dxf>
          </x14:cfRule>
          <x14:cfRule type="cellIs" priority="39" operator="equal" id="{94F03680-0A67-4F33-9222-38AF4214EA27}">
            <xm:f>Utilisation!$C$25</xm:f>
            <x14:dxf>
              <font>
                <color rgb="FFFFFF00"/>
              </font>
            </x14:dxf>
          </x14:cfRule>
          <x14:cfRule type="cellIs" priority="40" operator="equal" id="{DCC3B40D-79CE-455D-8388-A7E68FC6731C}">
            <xm:f>Utilisation!$C$24</xm:f>
            <x14:dxf>
              <font>
                <color rgb="FF00B050"/>
              </font>
            </x14:dxf>
          </x14:cfRule>
          <xm:sqref>B28:B32 D28:D32 D35:D39 D42:D46</xm:sqref>
        </x14:conditionalFormatting>
        <x14:conditionalFormatting xmlns:xm="http://schemas.microsoft.com/office/excel/2006/main">
          <x14:cfRule type="cellIs" priority="36" operator="equal" id="{916BA88E-761F-4281-9AC4-6C5B6788BCBC}">
            <xm:f>Utilisation!$D$24</xm:f>
            <x14:dxf>
              <font>
                <color rgb="FF00B050"/>
              </font>
            </x14:dxf>
          </x14:cfRule>
          <xm:sqref>C28:C32 E28:E32 E35:E39 E42:E47</xm:sqref>
        </x14:conditionalFormatting>
        <x14:conditionalFormatting xmlns:xm="http://schemas.microsoft.com/office/excel/2006/main">
          <x14:cfRule type="cellIs" priority="35" operator="equal" id="{DEBCE985-D71E-4F68-925A-18CC125085EC}">
            <xm:f>Utilisation!$D$25</xm:f>
            <x14:dxf>
              <font>
                <color rgb="FFFFFF00"/>
              </font>
            </x14:dxf>
          </x14:cfRule>
          <xm:sqref>C28:C32 E28:E32 E35:E39 E42:E47</xm:sqref>
        </x14:conditionalFormatting>
        <x14:conditionalFormatting xmlns:xm="http://schemas.microsoft.com/office/excel/2006/main">
          <x14:cfRule type="cellIs" priority="34" operator="equal" id="{579B340D-D943-45C8-AEDF-C60F96171B2B}">
            <xm:f>Utilisation!$D$26</xm:f>
            <x14:dxf>
              <font>
                <color rgb="FF0070C0"/>
              </font>
            </x14:dxf>
          </x14:cfRule>
          <xm:sqref>C28:C32 E28:E32 E35:E39 E42:E47</xm:sqref>
        </x14:conditionalFormatting>
        <x14:conditionalFormatting xmlns:xm="http://schemas.microsoft.com/office/excel/2006/main">
          <x14:cfRule type="cellIs" priority="33" operator="equal" id="{7357F321-C20C-403D-8CBD-4B846B1330AB}">
            <xm:f>Utilisation!$D$27</xm:f>
            <x14:dxf>
              <font>
                <color rgb="FFFF0000"/>
              </font>
            </x14:dxf>
          </x14:cfRule>
          <xm:sqref>C28:C32 E28:E32 E35:E39 E42:E47</xm:sqref>
        </x14:conditionalFormatting>
        <x14:conditionalFormatting xmlns:xm="http://schemas.microsoft.com/office/excel/2006/main">
          <x14:cfRule type="cellIs" priority="13" operator="equal" id="{B6C8B33E-01C9-4789-8267-240D05E173D4}">
            <xm:f>Utilisation!$C$27</xm:f>
            <x14:dxf>
              <font>
                <color rgb="FFFF0000"/>
              </font>
            </x14:dxf>
          </x14:cfRule>
          <x14:cfRule type="cellIs" priority="14" operator="equal" id="{60953F78-651A-4BC4-B7D2-71DB64951E95}">
            <xm:f>Utilisation!$C$26</xm:f>
            <x14:dxf>
              <font>
                <color rgb="FF0070C0"/>
              </font>
            </x14:dxf>
          </x14:cfRule>
          <x14:cfRule type="cellIs" priority="15" operator="equal" id="{1CFBBC80-4793-4343-8594-D7C51AEC0F36}">
            <xm:f>Utilisation!$C$25</xm:f>
            <x14:dxf>
              <font>
                <color rgb="FFFFFF00"/>
              </font>
            </x14:dxf>
          </x14:cfRule>
          <x14:cfRule type="cellIs" priority="16" operator="equal" id="{74CB7FB1-6847-440D-BC33-8B037A4BC718}">
            <xm:f>Utilisation!$C$24</xm:f>
            <x14:dxf>
              <font>
                <color rgb="FF00B050"/>
              </font>
            </x14:dxf>
          </x14:cfRule>
          <xm:sqref>B35:B39</xm:sqref>
        </x14:conditionalFormatting>
        <x14:conditionalFormatting xmlns:xm="http://schemas.microsoft.com/office/excel/2006/main">
          <x14:cfRule type="cellIs" priority="12" operator="equal" id="{1D2DF350-33A7-466A-BD58-4A0833C6228C}">
            <xm:f>Utilisation!$D$24</xm:f>
            <x14:dxf>
              <font>
                <color rgb="FF00B050"/>
              </font>
            </x14:dxf>
          </x14:cfRule>
          <xm:sqref>C35:C39</xm:sqref>
        </x14:conditionalFormatting>
        <x14:conditionalFormatting xmlns:xm="http://schemas.microsoft.com/office/excel/2006/main">
          <x14:cfRule type="cellIs" priority="11" operator="equal" id="{D56A9068-1D13-4922-8B5B-E943D3A89A49}">
            <xm:f>Utilisation!$D$25</xm:f>
            <x14:dxf>
              <font>
                <color rgb="FFFFFF00"/>
              </font>
            </x14:dxf>
          </x14:cfRule>
          <xm:sqref>C35:C39</xm:sqref>
        </x14:conditionalFormatting>
        <x14:conditionalFormatting xmlns:xm="http://schemas.microsoft.com/office/excel/2006/main">
          <x14:cfRule type="cellIs" priority="10" operator="equal" id="{21CF0D59-200A-4D53-ACA4-C7DBD5AC0C01}">
            <xm:f>Utilisation!$D$26</xm:f>
            <x14:dxf>
              <font>
                <color rgb="FF0070C0"/>
              </font>
            </x14:dxf>
          </x14:cfRule>
          <xm:sqref>C35:C39</xm:sqref>
        </x14:conditionalFormatting>
        <x14:conditionalFormatting xmlns:xm="http://schemas.microsoft.com/office/excel/2006/main">
          <x14:cfRule type="cellIs" priority="9" operator="equal" id="{13064858-0547-4065-B475-056C70D4797A}">
            <xm:f>Utilisation!$D$27</xm:f>
            <x14:dxf>
              <font>
                <color rgb="FFFF0000"/>
              </font>
            </x14:dxf>
          </x14:cfRule>
          <xm:sqref>C35:C39</xm:sqref>
        </x14:conditionalFormatting>
        <x14:conditionalFormatting xmlns:xm="http://schemas.microsoft.com/office/excel/2006/main">
          <x14:cfRule type="cellIs" priority="5" operator="equal" id="{0FB09451-89DC-46A1-AB4F-2BA660B7B10F}">
            <xm:f>Utilisation!$C$27</xm:f>
            <x14:dxf>
              <font>
                <color rgb="FFFF0000"/>
              </font>
            </x14:dxf>
          </x14:cfRule>
          <x14:cfRule type="cellIs" priority="6" operator="equal" id="{FD5A206A-C5D6-4E10-8399-41FF707206BF}">
            <xm:f>Utilisation!$C$26</xm:f>
            <x14:dxf>
              <font>
                <color rgb="FF0070C0"/>
              </font>
            </x14:dxf>
          </x14:cfRule>
          <x14:cfRule type="cellIs" priority="7" operator="equal" id="{950DD47B-6A30-4FE1-A79F-95C0A9C4F87E}">
            <xm:f>Utilisation!$C$25</xm:f>
            <x14:dxf>
              <font>
                <color rgb="FFFFFF00"/>
              </font>
            </x14:dxf>
          </x14:cfRule>
          <x14:cfRule type="cellIs" priority="8" operator="equal" id="{CB70D90E-A086-4671-9AEF-B4E479C97725}">
            <xm:f>Utilisation!$C$24</xm:f>
            <x14:dxf>
              <font>
                <color rgb="FF00B050"/>
              </font>
            </x14:dxf>
          </x14:cfRule>
          <xm:sqref>B42:B46</xm:sqref>
        </x14:conditionalFormatting>
        <x14:conditionalFormatting xmlns:xm="http://schemas.microsoft.com/office/excel/2006/main">
          <x14:cfRule type="cellIs" priority="4" operator="equal" id="{D27A7037-CF75-43EC-8E4E-1B87E7D054CD}">
            <xm:f>Utilisation!$D$24</xm:f>
            <x14:dxf>
              <font>
                <color rgb="FF00B050"/>
              </font>
            </x14:dxf>
          </x14:cfRule>
          <xm:sqref>C42:C46</xm:sqref>
        </x14:conditionalFormatting>
        <x14:conditionalFormatting xmlns:xm="http://schemas.microsoft.com/office/excel/2006/main">
          <x14:cfRule type="cellIs" priority="3" operator="equal" id="{0DACE98E-3E66-4980-8F9D-0D8279A1C6B8}">
            <xm:f>Utilisation!$D$25</xm:f>
            <x14:dxf>
              <font>
                <color rgb="FFFFFF00"/>
              </font>
            </x14:dxf>
          </x14:cfRule>
          <xm:sqref>C42:C46</xm:sqref>
        </x14:conditionalFormatting>
        <x14:conditionalFormatting xmlns:xm="http://schemas.microsoft.com/office/excel/2006/main">
          <x14:cfRule type="cellIs" priority="2" operator="equal" id="{1E4D1B8A-0C1F-49C4-9AF8-F8AC5E4FE41B}">
            <xm:f>Utilisation!$D$26</xm:f>
            <x14:dxf>
              <font>
                <color rgb="FF0070C0"/>
              </font>
            </x14:dxf>
          </x14:cfRule>
          <xm:sqref>C42:C46</xm:sqref>
        </x14:conditionalFormatting>
        <x14:conditionalFormatting xmlns:xm="http://schemas.microsoft.com/office/excel/2006/main">
          <x14:cfRule type="cellIs" priority="1" operator="equal" id="{0A5E5F37-1B4E-4551-A36E-E13E9AC6CCAE}">
            <xm:f>Utilisation!$D$27</xm:f>
            <x14:dxf>
              <font>
                <color rgb="FFFF0000"/>
              </font>
            </x14:dxf>
          </x14:cfRule>
          <xm:sqref>C42:C46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7"/>
  <sheetViews>
    <sheetView zoomScale="70" zoomScaleNormal="70" workbookViewId="0">
      <selection activeCell="C5" sqref="C5"/>
    </sheetView>
  </sheetViews>
  <sheetFormatPr baseColWidth="10" defaultRowHeight="15" x14ac:dyDescent="0.25"/>
  <cols>
    <col min="1" max="1" width="24.140625" customWidth="1"/>
    <col min="2" max="2" width="39.28515625" customWidth="1"/>
    <col min="3" max="3" width="59" customWidth="1"/>
    <col min="4" max="4" width="97" customWidth="1"/>
    <col min="5" max="5" width="46.140625" customWidth="1"/>
  </cols>
  <sheetData>
    <row r="1" spans="1:5" ht="38.25" customHeight="1" x14ac:dyDescent="0.25">
      <c r="A1" s="82" t="s">
        <v>194</v>
      </c>
      <c r="B1" s="82"/>
      <c r="C1" s="82"/>
      <c r="D1" s="82"/>
      <c r="E1" s="82"/>
    </row>
    <row r="2" spans="1:5" s="24" customFormat="1" ht="56.25" x14ac:dyDescent="0.25">
      <c r="A2" s="40" t="s">
        <v>197</v>
      </c>
      <c r="B2" s="41" t="s">
        <v>196</v>
      </c>
      <c r="C2" s="41" t="s">
        <v>202</v>
      </c>
      <c r="D2" s="41" t="s">
        <v>203</v>
      </c>
      <c r="E2" s="41" t="s">
        <v>204</v>
      </c>
    </row>
    <row r="3" spans="1:5" s="24" customFormat="1" ht="112.5" customHeight="1" x14ac:dyDescent="0.25">
      <c r="A3" s="42" t="s">
        <v>195</v>
      </c>
      <c r="B3" s="54" t="s">
        <v>198</v>
      </c>
      <c r="C3" s="44" t="s">
        <v>199</v>
      </c>
      <c r="D3" s="44" t="s">
        <v>200</v>
      </c>
      <c r="E3" s="44" t="s">
        <v>201</v>
      </c>
    </row>
    <row r="4" spans="1:5" s="24" customFormat="1" ht="214.5" customHeight="1" x14ac:dyDescent="0.25">
      <c r="A4" s="45" t="s">
        <v>205</v>
      </c>
      <c r="B4" s="43" t="s">
        <v>206</v>
      </c>
      <c r="C4" s="44" t="s">
        <v>207</v>
      </c>
      <c r="D4" s="44" t="s">
        <v>208</v>
      </c>
      <c r="E4" s="44" t="s">
        <v>209</v>
      </c>
    </row>
    <row r="5" spans="1:5" s="24" customFormat="1" ht="139.5" customHeight="1" x14ac:dyDescent="0.25">
      <c r="A5" s="41" t="s">
        <v>210</v>
      </c>
      <c r="B5" s="43" t="s">
        <v>211</v>
      </c>
      <c r="C5" s="44" t="s">
        <v>212</v>
      </c>
      <c r="D5" s="44" t="s">
        <v>213</v>
      </c>
      <c r="E5" s="44" t="s">
        <v>214</v>
      </c>
    </row>
    <row r="6" spans="1:5" s="24" customFormat="1" ht="105.75" customHeight="1" x14ac:dyDescent="0.25">
      <c r="A6" s="46" t="s">
        <v>215</v>
      </c>
      <c r="B6" s="43" t="s">
        <v>216</v>
      </c>
      <c r="C6" s="44" t="s">
        <v>219</v>
      </c>
      <c r="D6" s="44" t="s">
        <v>218</v>
      </c>
      <c r="E6" s="44" t="s">
        <v>217</v>
      </c>
    </row>
    <row r="8" spans="1:5" ht="48" customHeight="1" x14ac:dyDescent="0.25">
      <c r="A8" s="82" t="s">
        <v>220</v>
      </c>
      <c r="B8" s="82"/>
      <c r="C8" s="82"/>
      <c r="D8" s="82"/>
      <c r="E8" s="82"/>
    </row>
    <row r="9" spans="1:5" ht="60" customHeight="1" x14ac:dyDescent="0.25">
      <c r="A9" s="47" t="s">
        <v>189</v>
      </c>
      <c r="B9" s="75" t="s">
        <v>221</v>
      </c>
      <c r="C9" s="75"/>
      <c r="D9" s="75"/>
      <c r="E9" s="75"/>
    </row>
    <row r="10" spans="1:5" ht="60" customHeight="1" x14ac:dyDescent="0.25">
      <c r="A10" s="48" t="s">
        <v>186</v>
      </c>
      <c r="B10" s="83" t="s">
        <v>222</v>
      </c>
      <c r="C10" s="84"/>
      <c r="D10" s="84"/>
      <c r="E10" s="85"/>
    </row>
    <row r="11" spans="1:5" ht="60" customHeight="1" x14ac:dyDescent="0.25">
      <c r="A11" s="49" t="s">
        <v>187</v>
      </c>
      <c r="B11" s="83" t="s">
        <v>223</v>
      </c>
      <c r="C11" s="84"/>
      <c r="D11" s="84"/>
      <c r="E11" s="85"/>
    </row>
    <row r="12" spans="1:5" ht="60" customHeight="1" x14ac:dyDescent="0.25">
      <c r="A12" s="50" t="s">
        <v>188</v>
      </c>
      <c r="B12" s="83" t="s">
        <v>224</v>
      </c>
      <c r="C12" s="86"/>
      <c r="D12" s="86"/>
      <c r="E12" s="87"/>
    </row>
    <row r="13" spans="1:5" ht="63" customHeight="1" thickBot="1" x14ac:dyDescent="0.3"/>
    <row r="14" spans="1:5" ht="42" customHeight="1" x14ac:dyDescent="0.25">
      <c r="A14" s="79" t="s">
        <v>226</v>
      </c>
      <c r="B14" s="80"/>
      <c r="C14" s="80"/>
      <c r="D14" s="80"/>
      <c r="E14" s="81"/>
    </row>
    <row r="15" spans="1:5" ht="54.75" customHeight="1" x14ac:dyDescent="0.25">
      <c r="A15" s="51" t="s">
        <v>191</v>
      </c>
      <c r="B15" s="75" t="s">
        <v>227</v>
      </c>
      <c r="C15" s="75"/>
      <c r="D15" s="75"/>
      <c r="E15" s="76"/>
    </row>
    <row r="16" spans="1:5" ht="60" customHeight="1" x14ac:dyDescent="0.25">
      <c r="A16" s="51" t="s">
        <v>192</v>
      </c>
      <c r="B16" s="75" t="s">
        <v>228</v>
      </c>
      <c r="C16" s="75"/>
      <c r="D16" s="75"/>
      <c r="E16" s="76"/>
    </row>
    <row r="17" spans="1:5" ht="45" customHeight="1" thickBot="1" x14ac:dyDescent="0.3">
      <c r="A17" s="52" t="s">
        <v>193</v>
      </c>
      <c r="B17" s="77" t="s">
        <v>229</v>
      </c>
      <c r="C17" s="77"/>
      <c r="D17" s="77"/>
      <c r="E17" s="78"/>
    </row>
  </sheetData>
  <mergeCells count="10">
    <mergeCell ref="B15:E15"/>
    <mergeCell ref="B16:E16"/>
    <mergeCell ref="B17:E17"/>
    <mergeCell ref="A14:E14"/>
    <mergeCell ref="A1:E1"/>
    <mergeCell ref="A8:E8"/>
    <mergeCell ref="B9:E9"/>
    <mergeCell ref="B10:E10"/>
    <mergeCell ref="B11:E11"/>
    <mergeCell ref="B12:E1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9" tint="0.39997558519241921"/>
    <pageSetUpPr fitToPage="1"/>
  </sheetPr>
  <dimension ref="A1:J14"/>
  <sheetViews>
    <sheetView workbookViewId="0">
      <selection activeCell="B6" sqref="B6"/>
    </sheetView>
  </sheetViews>
  <sheetFormatPr baseColWidth="10" defaultRowHeight="15" x14ac:dyDescent="0.25"/>
  <cols>
    <col min="1" max="1" width="30.140625" customWidth="1"/>
    <col min="2" max="2" width="148.42578125" customWidth="1"/>
  </cols>
  <sheetData>
    <row r="1" spans="1:10" ht="22.5" x14ac:dyDescent="0.3">
      <c r="A1" s="88" t="s">
        <v>0</v>
      </c>
      <c r="B1" s="88"/>
      <c r="C1" s="5"/>
      <c r="D1" s="5"/>
      <c r="E1" s="5"/>
      <c r="F1" s="5"/>
      <c r="G1" s="5"/>
      <c r="H1" s="5"/>
      <c r="I1" s="5"/>
      <c r="J1" s="5"/>
    </row>
    <row r="2" spans="1:10" ht="20.25" thickBot="1" x14ac:dyDescent="0.35">
      <c r="A2" s="4" t="s">
        <v>1</v>
      </c>
      <c r="B2" s="15" t="s">
        <v>270</v>
      </c>
    </row>
    <row r="3" spans="1:10" ht="21" thickTop="1" thickBot="1" x14ac:dyDescent="0.35">
      <c r="A3" s="4" t="s">
        <v>2</v>
      </c>
      <c r="B3" s="15"/>
    </row>
    <row r="4" spans="1:10" ht="21" thickTop="1" thickBot="1" x14ac:dyDescent="0.35">
      <c r="A4" s="4" t="s">
        <v>3</v>
      </c>
      <c r="B4" s="15"/>
    </row>
    <row r="5" spans="1:10" ht="21" thickTop="1" thickBot="1" x14ac:dyDescent="0.35">
      <c r="A5" s="4" t="s">
        <v>4</v>
      </c>
      <c r="B5" s="15"/>
    </row>
    <row r="6" spans="1:10" ht="21" thickTop="1" thickBot="1" x14ac:dyDescent="0.35">
      <c r="A6" s="4" t="s">
        <v>5</v>
      </c>
      <c r="B6" s="16"/>
    </row>
    <row r="7" spans="1:10" ht="21" thickTop="1" thickBot="1" x14ac:dyDescent="0.35">
      <c r="A7" s="4" t="s">
        <v>6</v>
      </c>
      <c r="B7" s="15" t="s">
        <v>271</v>
      </c>
    </row>
    <row r="8" spans="1:10" ht="21" thickTop="1" thickBot="1" x14ac:dyDescent="0.35">
      <c r="A8" s="4" t="s">
        <v>7</v>
      </c>
      <c r="B8" s="15"/>
    </row>
    <row r="9" spans="1:10" ht="40.5" thickTop="1" thickBot="1" x14ac:dyDescent="0.35">
      <c r="A9" s="4" t="s">
        <v>8</v>
      </c>
      <c r="B9" s="15"/>
    </row>
    <row r="10" spans="1:10" ht="40.5" thickTop="1" thickBot="1" x14ac:dyDescent="0.35">
      <c r="A10" s="4" t="s">
        <v>9</v>
      </c>
      <c r="B10" s="15"/>
    </row>
    <row r="11" spans="1:10" ht="40.5" thickTop="1" thickBot="1" x14ac:dyDescent="0.35">
      <c r="A11" s="4" t="s">
        <v>10</v>
      </c>
      <c r="B11" s="15"/>
    </row>
    <row r="12" spans="1:10" ht="40.5" thickTop="1" thickBot="1" x14ac:dyDescent="0.35">
      <c r="A12" s="4" t="s">
        <v>11</v>
      </c>
      <c r="B12" s="15"/>
    </row>
    <row r="13" spans="1:10" ht="21" thickTop="1" thickBot="1" x14ac:dyDescent="0.35">
      <c r="A13" s="4" t="s">
        <v>12</v>
      </c>
      <c r="B13" s="15"/>
    </row>
    <row r="14" spans="1:10" ht="15.75" thickTop="1" x14ac:dyDescent="0.25"/>
  </sheetData>
  <sheetProtection sheet="1" objects="1" scenarios="1"/>
  <mergeCells count="1">
    <mergeCell ref="A1:B1"/>
  </mergeCells>
  <pageMargins left="0.7" right="0.7" top="0.75" bottom="0.75" header="0.3" footer="0.3"/>
  <pageSetup paperSize="9" scale="81"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9" tint="0.39997558519241921"/>
    <pageSetUpPr fitToPage="1"/>
  </sheetPr>
  <dimension ref="A1:O39"/>
  <sheetViews>
    <sheetView workbookViewId="0">
      <selection activeCell="A17" sqref="A17:F17"/>
    </sheetView>
  </sheetViews>
  <sheetFormatPr baseColWidth="10" defaultRowHeight="15" x14ac:dyDescent="0.25"/>
  <cols>
    <col min="1" max="2" width="11.42578125" style="37" customWidth="1"/>
    <col min="3" max="3" width="11.42578125" style="37"/>
    <col min="4" max="4" width="18.5703125" style="37" customWidth="1"/>
    <col min="5" max="10" width="11.42578125" style="37"/>
    <col min="11" max="11" width="31.42578125" style="37" customWidth="1"/>
    <col min="12" max="12" width="20.85546875" style="37" customWidth="1"/>
    <col min="13" max="16384" width="11.42578125" style="37"/>
  </cols>
  <sheetData>
    <row r="1" spans="1:15" ht="35.25" customHeight="1" thickBot="1" x14ac:dyDescent="0.3">
      <c r="A1" s="103" t="s">
        <v>13</v>
      </c>
      <c r="B1" s="103"/>
      <c r="C1" s="103"/>
      <c r="D1" s="103"/>
      <c r="E1" s="103"/>
      <c r="F1" s="103"/>
      <c r="G1" s="103"/>
      <c r="H1" s="103"/>
      <c r="I1" s="103"/>
      <c r="J1" s="103"/>
      <c r="K1" s="103"/>
      <c r="L1" s="103"/>
      <c r="M1" s="103"/>
      <c r="N1" s="103"/>
      <c r="O1" s="103"/>
    </row>
    <row r="2" spans="1:15" ht="20.25" thickBot="1" x14ac:dyDescent="0.3">
      <c r="A2" s="104" t="s">
        <v>14</v>
      </c>
      <c r="B2" s="104"/>
      <c r="C2" s="104"/>
      <c r="D2" s="104"/>
      <c r="E2" s="104"/>
      <c r="F2" s="104"/>
      <c r="G2" s="104"/>
      <c r="H2" s="104"/>
      <c r="I2" s="104"/>
      <c r="J2" s="104"/>
      <c r="K2" s="104"/>
      <c r="L2" s="104"/>
      <c r="M2" s="104"/>
      <c r="N2" s="104"/>
      <c r="O2" s="104"/>
    </row>
    <row r="3" spans="1:15" ht="15.75" thickTop="1" x14ac:dyDescent="0.25">
      <c r="A3" s="98" t="s">
        <v>90</v>
      </c>
      <c r="B3" s="98"/>
      <c r="C3" s="98"/>
      <c r="D3" s="98"/>
      <c r="E3" s="98"/>
      <c r="F3" s="98"/>
      <c r="G3" s="98"/>
      <c r="H3" s="98"/>
      <c r="I3" s="98"/>
      <c r="J3" s="98"/>
      <c r="K3" s="98"/>
      <c r="L3" s="98"/>
      <c r="M3" s="98"/>
      <c r="N3" s="98"/>
      <c r="O3" s="98"/>
    </row>
    <row r="4" spans="1:15" ht="36.75" customHeight="1" x14ac:dyDescent="0.25">
      <c r="A4" s="105" t="s">
        <v>273</v>
      </c>
      <c r="B4" s="106"/>
      <c r="C4" s="106"/>
      <c r="D4" s="106"/>
      <c r="E4" s="106"/>
      <c r="F4" s="106"/>
      <c r="G4" s="106"/>
      <c r="H4" s="106"/>
      <c r="I4" s="106"/>
      <c r="J4" s="106"/>
      <c r="K4" s="106"/>
      <c r="L4" s="106"/>
      <c r="M4" s="106"/>
      <c r="N4" s="106"/>
      <c r="O4" s="106"/>
    </row>
    <row r="5" spans="1:15" ht="21.75" customHeight="1" x14ac:dyDescent="0.25">
      <c r="A5" s="98" t="s">
        <v>91</v>
      </c>
      <c r="B5" s="98"/>
      <c r="C5" s="98"/>
      <c r="D5" s="98"/>
      <c r="E5" s="107" t="s">
        <v>272</v>
      </c>
      <c r="F5" s="107"/>
      <c r="G5" s="107"/>
      <c r="H5" s="107"/>
      <c r="I5" s="107"/>
      <c r="J5" s="107"/>
      <c r="K5" s="107"/>
      <c r="L5" s="107"/>
      <c r="M5" s="107"/>
      <c r="N5" s="107"/>
      <c r="O5" s="107"/>
    </row>
    <row r="6" spans="1:15" ht="21.75" customHeight="1" x14ac:dyDescent="0.25">
      <c r="A6" s="98" t="s">
        <v>92</v>
      </c>
      <c r="B6" s="98"/>
      <c r="C6" s="98"/>
      <c r="D6" s="98"/>
      <c r="E6" s="107" t="s">
        <v>254</v>
      </c>
      <c r="F6" s="107"/>
      <c r="G6" s="107"/>
      <c r="H6" s="107"/>
      <c r="I6" s="107"/>
      <c r="J6" s="107"/>
      <c r="K6" s="107"/>
      <c r="L6" s="107"/>
      <c r="M6" s="107"/>
      <c r="N6" s="107"/>
      <c r="O6" s="107"/>
    </row>
    <row r="7" spans="1:15" ht="21.75" customHeight="1" x14ac:dyDescent="0.25">
      <c r="A7" s="98" t="s">
        <v>93</v>
      </c>
      <c r="B7" s="98"/>
      <c r="C7" s="98"/>
      <c r="D7" s="98"/>
      <c r="E7" s="107" t="s">
        <v>275</v>
      </c>
      <c r="F7" s="107"/>
      <c r="G7" s="107"/>
      <c r="H7" s="107"/>
      <c r="I7" s="107"/>
      <c r="J7" s="107"/>
      <c r="K7" s="107"/>
      <c r="L7" s="107"/>
      <c r="M7" s="107"/>
      <c r="N7" s="107"/>
      <c r="O7" s="107"/>
    </row>
    <row r="8" spans="1:15" ht="21.75" customHeight="1" x14ac:dyDescent="0.25">
      <c r="A8" s="98" t="s">
        <v>94</v>
      </c>
      <c r="B8" s="98"/>
      <c r="C8" s="98"/>
      <c r="D8" s="98"/>
      <c r="E8" s="98"/>
      <c r="F8" s="98"/>
      <c r="G8" s="98"/>
      <c r="H8" s="98"/>
      <c r="I8" s="98"/>
      <c r="J8" s="98"/>
      <c r="K8" s="98"/>
      <c r="L8" s="98"/>
      <c r="M8" s="98"/>
      <c r="N8" s="98"/>
      <c r="O8" s="98"/>
    </row>
    <row r="9" spans="1:15" ht="28.5" customHeight="1" x14ac:dyDescent="0.25">
      <c r="A9" s="99" t="s">
        <v>274</v>
      </c>
      <c r="B9" s="99"/>
      <c r="C9" s="99"/>
      <c r="D9" s="99"/>
      <c r="E9" s="99"/>
      <c r="F9" s="99"/>
      <c r="G9" s="99"/>
      <c r="H9" s="99"/>
      <c r="I9" s="99"/>
      <c r="J9" s="99"/>
      <c r="K9" s="99"/>
      <c r="L9" s="99"/>
      <c r="M9" s="99"/>
      <c r="N9" s="99"/>
      <c r="O9" s="99"/>
    </row>
    <row r="10" spans="1:15" x14ac:dyDescent="0.25">
      <c r="A10" s="108" t="s">
        <v>25</v>
      </c>
      <c r="B10" s="109"/>
      <c r="C10" s="109"/>
      <c r="D10" s="109"/>
      <c r="E10" s="109"/>
      <c r="F10" s="109"/>
      <c r="G10" s="109"/>
      <c r="H10" s="109"/>
      <c r="I10" s="109"/>
      <c r="J10" s="109"/>
      <c r="K10" s="109"/>
      <c r="L10" s="95" t="s">
        <v>22</v>
      </c>
      <c r="M10" s="95"/>
      <c r="N10" s="95"/>
      <c r="O10" s="95"/>
    </row>
    <row r="11" spans="1:15" x14ac:dyDescent="0.25">
      <c r="A11" s="96" t="s">
        <v>26</v>
      </c>
      <c r="B11" s="97"/>
      <c r="C11" s="97"/>
      <c r="D11" s="97"/>
      <c r="E11" s="97"/>
      <c r="F11" s="97"/>
      <c r="G11" s="97"/>
      <c r="H11" s="97"/>
      <c r="I11" s="97"/>
      <c r="J11" s="97"/>
      <c r="K11" s="97"/>
      <c r="L11" s="97"/>
      <c r="M11" s="97"/>
      <c r="N11" s="97"/>
      <c r="O11" s="97"/>
    </row>
    <row r="12" spans="1:15" ht="14.25" customHeight="1" x14ac:dyDescent="0.25">
      <c r="A12" s="89"/>
      <c r="B12" s="90"/>
      <c r="C12" s="90"/>
      <c r="D12" s="90"/>
      <c r="E12" s="90"/>
      <c r="F12" s="90"/>
      <c r="G12" s="90"/>
      <c r="H12" s="90"/>
      <c r="I12" s="90"/>
      <c r="J12" s="90"/>
      <c r="K12" s="90"/>
      <c r="L12" s="90"/>
      <c r="M12" s="90"/>
      <c r="N12" s="90"/>
      <c r="O12" s="90"/>
    </row>
    <row r="13" spans="1:15" x14ac:dyDescent="0.25">
      <c r="A13" s="96" t="s">
        <v>15</v>
      </c>
      <c r="B13" s="97"/>
      <c r="C13" s="97"/>
      <c r="D13" s="97"/>
      <c r="E13" s="97"/>
      <c r="F13" s="97"/>
      <c r="G13" s="97"/>
      <c r="H13" s="97"/>
      <c r="I13" s="97"/>
      <c r="J13" s="97"/>
      <c r="K13" s="97"/>
      <c r="L13" s="97"/>
      <c r="M13" s="97"/>
      <c r="N13" s="97"/>
      <c r="O13" s="97"/>
    </row>
    <row r="14" spans="1:15" ht="19.5" customHeight="1" x14ac:dyDescent="0.25">
      <c r="A14" s="89"/>
      <c r="B14" s="90"/>
      <c r="C14" s="90"/>
      <c r="D14" s="90"/>
      <c r="E14" s="90"/>
      <c r="F14" s="90"/>
      <c r="G14" s="90"/>
      <c r="H14" s="90"/>
      <c r="I14" s="90"/>
      <c r="J14" s="90"/>
      <c r="K14" s="90"/>
      <c r="L14" s="90"/>
      <c r="M14" s="90"/>
      <c r="N14" s="90"/>
      <c r="O14" s="90"/>
    </row>
    <row r="15" spans="1:15" ht="33" customHeight="1" thickBot="1" x14ac:dyDescent="0.3">
      <c r="A15" s="100" t="s">
        <v>255</v>
      </c>
      <c r="B15" s="100"/>
      <c r="C15" s="100"/>
      <c r="D15" s="100"/>
      <c r="E15" s="100"/>
      <c r="F15" s="100"/>
      <c r="G15" s="100"/>
      <c r="H15" s="100"/>
      <c r="I15" s="100"/>
      <c r="J15" s="100"/>
      <c r="K15" s="100"/>
      <c r="L15" s="100"/>
      <c r="M15" s="100"/>
      <c r="N15" s="100"/>
      <c r="O15" s="100"/>
    </row>
    <row r="16" spans="1:15" ht="15.75" thickTop="1" x14ac:dyDescent="0.25">
      <c r="A16" s="101"/>
      <c r="B16" s="101"/>
      <c r="C16" s="101"/>
      <c r="D16" s="101"/>
      <c r="E16" s="101"/>
      <c r="F16" s="101"/>
      <c r="G16" s="101"/>
      <c r="H16" s="101"/>
      <c r="I16" s="101"/>
      <c r="J16" s="101"/>
      <c r="K16" s="101"/>
      <c r="L16" s="101"/>
      <c r="M16" s="101"/>
      <c r="N16" s="101"/>
      <c r="O16" s="101"/>
    </row>
    <row r="17" spans="1:15" ht="30" x14ac:dyDescent="0.25">
      <c r="A17" s="102" t="s">
        <v>96</v>
      </c>
      <c r="B17" s="102"/>
      <c r="C17" s="102"/>
      <c r="D17" s="102"/>
      <c r="E17" s="102"/>
      <c r="F17" s="102"/>
      <c r="G17" s="102" t="s">
        <v>97</v>
      </c>
      <c r="H17" s="102"/>
      <c r="I17" s="102" t="s">
        <v>118</v>
      </c>
      <c r="J17" s="102"/>
      <c r="K17" s="62" t="s">
        <v>119</v>
      </c>
      <c r="L17" s="61" t="s">
        <v>120</v>
      </c>
      <c r="M17" s="102" t="s">
        <v>277</v>
      </c>
      <c r="N17" s="102"/>
      <c r="O17" s="102"/>
    </row>
    <row r="18" spans="1:15" ht="90" customHeight="1" x14ac:dyDescent="0.25">
      <c r="A18" s="91" t="s">
        <v>102</v>
      </c>
      <c r="B18" s="91"/>
      <c r="C18" s="91"/>
      <c r="D18" s="91"/>
      <c r="E18" s="91"/>
      <c r="F18" s="91"/>
      <c r="G18" s="92" t="s">
        <v>99</v>
      </c>
      <c r="H18" s="92"/>
      <c r="I18" s="59" t="s">
        <v>17</v>
      </c>
      <c r="J18" s="59"/>
      <c r="K18" s="37" t="s">
        <v>275</v>
      </c>
      <c r="L18" s="37" t="s">
        <v>276</v>
      </c>
      <c r="M18" s="92"/>
      <c r="N18" s="92"/>
      <c r="O18" s="92"/>
    </row>
    <row r="19" spans="1:15" ht="29.25" customHeight="1" x14ac:dyDescent="0.25">
      <c r="A19" s="91" t="s">
        <v>101</v>
      </c>
      <c r="B19" s="91"/>
      <c r="C19" s="91"/>
      <c r="D19" s="91"/>
      <c r="E19" s="91"/>
      <c r="F19" s="91"/>
      <c r="G19" s="92"/>
      <c r="H19" s="92"/>
      <c r="I19" s="59"/>
      <c r="J19" s="59"/>
      <c r="M19" s="92"/>
      <c r="N19" s="92"/>
      <c r="O19" s="92"/>
    </row>
    <row r="20" spans="1:15" ht="29.25" customHeight="1" x14ac:dyDescent="0.25">
      <c r="A20" s="91" t="s">
        <v>103</v>
      </c>
      <c r="B20" s="91"/>
      <c r="C20" s="91"/>
      <c r="D20" s="91"/>
      <c r="E20" s="91"/>
      <c r="F20" s="91"/>
      <c r="G20" s="92"/>
      <c r="H20" s="92"/>
      <c r="I20" s="59"/>
      <c r="J20" s="59"/>
      <c r="M20" s="92"/>
      <c r="N20" s="92"/>
      <c r="O20" s="92"/>
    </row>
    <row r="21" spans="1:15" ht="29.25" customHeight="1" x14ac:dyDescent="0.25">
      <c r="A21" s="91" t="s">
        <v>113</v>
      </c>
      <c r="B21" s="91"/>
      <c r="C21" s="91"/>
      <c r="D21" s="91"/>
      <c r="E21" s="91"/>
      <c r="F21" s="91"/>
      <c r="G21" s="92"/>
      <c r="H21" s="92"/>
      <c r="I21" s="59"/>
      <c r="J21" s="59"/>
      <c r="M21" s="92"/>
      <c r="N21" s="92"/>
      <c r="O21" s="92"/>
    </row>
    <row r="22" spans="1:15" ht="29.25" customHeight="1" x14ac:dyDescent="0.25">
      <c r="A22" s="91" t="s">
        <v>114</v>
      </c>
      <c r="B22" s="91"/>
      <c r="C22" s="91"/>
      <c r="D22" s="91"/>
      <c r="E22" s="91"/>
      <c r="F22" s="91"/>
      <c r="G22" s="92"/>
      <c r="H22" s="92"/>
      <c r="I22" s="59"/>
      <c r="J22" s="59"/>
      <c r="M22" s="92"/>
      <c r="N22" s="92"/>
      <c r="O22" s="92"/>
    </row>
    <row r="23" spans="1:15" ht="29.25" customHeight="1" x14ac:dyDescent="0.25">
      <c r="A23" s="91" t="s">
        <v>115</v>
      </c>
      <c r="B23" s="91"/>
      <c r="C23" s="91"/>
      <c r="D23" s="91"/>
      <c r="E23" s="91"/>
      <c r="F23" s="91"/>
      <c r="G23" s="92"/>
      <c r="H23" s="92"/>
      <c r="I23" s="59"/>
      <c r="J23" s="59"/>
      <c r="M23" s="92"/>
      <c r="N23" s="92"/>
      <c r="O23" s="92"/>
    </row>
    <row r="24" spans="1:15" ht="29.25" customHeight="1" x14ac:dyDescent="0.25">
      <c r="A24" s="91" t="s">
        <v>116</v>
      </c>
      <c r="B24" s="91"/>
      <c r="C24" s="91"/>
      <c r="D24" s="91"/>
      <c r="E24" s="91"/>
      <c r="F24" s="91"/>
      <c r="G24" s="92"/>
      <c r="H24" s="92"/>
      <c r="I24" s="59"/>
      <c r="J24" s="59"/>
      <c r="M24" s="92"/>
      <c r="N24" s="92"/>
      <c r="O24" s="92"/>
    </row>
    <row r="25" spans="1:15" ht="29.25" customHeight="1" x14ac:dyDescent="0.25">
      <c r="A25" s="91" t="s">
        <v>117</v>
      </c>
      <c r="B25" s="91"/>
      <c r="C25" s="91"/>
      <c r="D25" s="91"/>
      <c r="E25" s="91"/>
      <c r="F25" s="91"/>
      <c r="G25" s="92"/>
      <c r="H25" s="92"/>
      <c r="I25" s="59"/>
      <c r="J25" s="59"/>
      <c r="M25" s="92"/>
      <c r="N25" s="92"/>
      <c r="O25" s="92"/>
    </row>
    <row r="26" spans="1:15" ht="29.25" customHeight="1" x14ac:dyDescent="0.25">
      <c r="A26" s="91" t="s">
        <v>112</v>
      </c>
      <c r="B26" s="91"/>
      <c r="C26" s="91"/>
      <c r="D26" s="91"/>
      <c r="E26" s="91"/>
      <c r="F26" s="91"/>
      <c r="G26" s="92" t="s">
        <v>99</v>
      </c>
      <c r="H26" s="92"/>
      <c r="I26" s="92" t="s">
        <v>17</v>
      </c>
      <c r="J26" s="92"/>
      <c r="K26" s="37" t="s">
        <v>275</v>
      </c>
      <c r="L26" s="37" t="s">
        <v>276</v>
      </c>
      <c r="M26" s="92"/>
      <c r="N26" s="92"/>
      <c r="O26" s="92"/>
    </row>
    <row r="27" spans="1:15" ht="29.25" customHeight="1" x14ac:dyDescent="0.25">
      <c r="A27" s="91" t="s">
        <v>104</v>
      </c>
      <c r="B27" s="91"/>
      <c r="C27" s="91"/>
      <c r="D27" s="91"/>
      <c r="E27" s="91"/>
      <c r="F27" s="91"/>
      <c r="G27" s="92"/>
      <c r="H27" s="92"/>
      <c r="I27" s="59"/>
      <c r="J27" s="59"/>
      <c r="M27" s="92"/>
      <c r="N27" s="92"/>
      <c r="O27" s="92"/>
    </row>
    <row r="28" spans="1:15" ht="29.25" customHeight="1" x14ac:dyDescent="0.25">
      <c r="A28" s="91" t="s">
        <v>105</v>
      </c>
      <c r="B28" s="91"/>
      <c r="C28" s="91"/>
      <c r="D28" s="91"/>
      <c r="E28" s="91"/>
      <c r="F28" s="91"/>
      <c r="G28" s="92"/>
      <c r="H28" s="92"/>
      <c r="I28" s="59"/>
      <c r="J28" s="59"/>
      <c r="M28" s="92"/>
      <c r="N28" s="92"/>
      <c r="O28" s="92"/>
    </row>
    <row r="29" spans="1:15" ht="29.25" customHeight="1" x14ac:dyDescent="0.25">
      <c r="A29" s="91" t="s">
        <v>106</v>
      </c>
      <c r="B29" s="91"/>
      <c r="C29" s="91"/>
      <c r="D29" s="91"/>
      <c r="E29" s="91"/>
      <c r="F29" s="91"/>
      <c r="G29" s="92"/>
      <c r="H29" s="92"/>
      <c r="I29" s="59"/>
      <c r="J29" s="59"/>
      <c r="M29" s="92"/>
      <c r="N29" s="92"/>
      <c r="O29" s="92"/>
    </row>
    <row r="30" spans="1:15" ht="29.25" customHeight="1" x14ac:dyDescent="0.25">
      <c r="A30" s="91" t="s">
        <v>107</v>
      </c>
      <c r="B30" s="91"/>
      <c r="C30" s="91"/>
      <c r="D30" s="91"/>
      <c r="E30" s="91"/>
      <c r="F30" s="91"/>
      <c r="G30" s="92"/>
      <c r="H30" s="92"/>
      <c r="I30" s="59"/>
      <c r="J30" s="59"/>
      <c r="M30" s="92"/>
      <c r="N30" s="92"/>
      <c r="O30" s="92"/>
    </row>
    <row r="31" spans="1:15" ht="29.25" customHeight="1" x14ac:dyDescent="0.25">
      <c r="A31" s="91" t="s">
        <v>108</v>
      </c>
      <c r="B31" s="91"/>
      <c r="C31" s="91"/>
      <c r="D31" s="91"/>
      <c r="E31" s="91"/>
      <c r="F31" s="91"/>
      <c r="G31" s="92"/>
      <c r="H31" s="92"/>
      <c r="I31" s="59"/>
      <c r="J31" s="59"/>
      <c r="M31" s="92"/>
      <c r="N31" s="92"/>
      <c r="O31" s="92"/>
    </row>
    <row r="32" spans="1:15" ht="29.25" customHeight="1" x14ac:dyDescent="0.25">
      <c r="A32" s="91" t="s">
        <v>109</v>
      </c>
      <c r="B32" s="91"/>
      <c r="C32" s="91"/>
      <c r="D32" s="91"/>
      <c r="E32" s="91"/>
      <c r="F32" s="91"/>
      <c r="G32" s="92"/>
      <c r="H32" s="92"/>
      <c r="I32" s="59"/>
      <c r="J32" s="59"/>
      <c r="M32" s="92"/>
      <c r="N32" s="92"/>
      <c r="O32" s="92"/>
    </row>
    <row r="33" spans="1:15" ht="29.25" customHeight="1" x14ac:dyDescent="0.25">
      <c r="A33" s="91" t="s">
        <v>110</v>
      </c>
      <c r="B33" s="91"/>
      <c r="C33" s="91"/>
      <c r="D33" s="91"/>
      <c r="E33" s="91"/>
      <c r="F33" s="91"/>
      <c r="G33" s="92"/>
      <c r="H33" s="92"/>
      <c r="I33" s="59"/>
      <c r="J33" s="59"/>
      <c r="M33" s="92"/>
      <c r="N33" s="92"/>
      <c r="O33" s="92"/>
    </row>
    <row r="34" spans="1:15" ht="88.5" customHeight="1" x14ac:dyDescent="0.25">
      <c r="A34" s="91" t="s">
        <v>111</v>
      </c>
      <c r="B34" s="91"/>
      <c r="C34" s="91"/>
      <c r="D34" s="91"/>
      <c r="E34" s="91"/>
      <c r="F34" s="91"/>
      <c r="G34" s="92" t="s">
        <v>99</v>
      </c>
      <c r="H34" s="92"/>
      <c r="I34" s="92" t="s">
        <v>17</v>
      </c>
      <c r="J34" s="92"/>
      <c r="K34" s="37" t="s">
        <v>275</v>
      </c>
      <c r="L34" s="37" t="s">
        <v>276</v>
      </c>
      <c r="M34" s="92"/>
      <c r="N34" s="92"/>
      <c r="O34" s="92"/>
    </row>
    <row r="35" spans="1:15" x14ac:dyDescent="0.25">
      <c r="A35" s="93" t="s">
        <v>25</v>
      </c>
      <c r="B35" s="94"/>
      <c r="C35" s="94"/>
      <c r="D35" s="94"/>
      <c r="E35" s="94"/>
      <c r="F35" s="94"/>
      <c r="G35" s="94"/>
      <c r="H35" s="94"/>
      <c r="I35" s="94"/>
      <c r="J35" s="94"/>
      <c r="K35" s="94"/>
      <c r="L35" s="94"/>
      <c r="M35" s="95"/>
      <c r="N35" s="95"/>
      <c r="O35" s="95"/>
    </row>
    <row r="36" spans="1:15" x14ac:dyDescent="0.25">
      <c r="A36" s="96" t="s">
        <v>26</v>
      </c>
      <c r="B36" s="97"/>
      <c r="C36" s="97"/>
      <c r="D36" s="97"/>
      <c r="E36" s="97"/>
      <c r="F36" s="97"/>
      <c r="G36" s="97"/>
      <c r="H36" s="97"/>
      <c r="I36" s="97"/>
      <c r="J36" s="97"/>
      <c r="K36" s="97"/>
      <c r="L36" s="97"/>
      <c r="M36" s="97"/>
      <c r="N36" s="97"/>
      <c r="O36" s="97"/>
    </row>
    <row r="37" spans="1:15" ht="16.5" customHeight="1" x14ac:dyDescent="0.25">
      <c r="A37" s="89"/>
      <c r="B37" s="90"/>
      <c r="C37" s="90"/>
      <c r="D37" s="90"/>
      <c r="E37" s="90"/>
      <c r="F37" s="90"/>
      <c r="G37" s="90"/>
      <c r="H37" s="90"/>
      <c r="I37" s="90"/>
      <c r="J37" s="90"/>
      <c r="K37" s="90"/>
      <c r="L37" s="90"/>
      <c r="M37" s="90"/>
      <c r="N37" s="90"/>
      <c r="O37" s="90"/>
    </row>
    <row r="38" spans="1:15" x14ac:dyDescent="0.25">
      <c r="A38" s="96" t="s">
        <v>15</v>
      </c>
      <c r="B38" s="97"/>
      <c r="C38" s="97"/>
      <c r="D38" s="97"/>
      <c r="E38" s="97"/>
      <c r="F38" s="97"/>
      <c r="G38" s="97"/>
      <c r="H38" s="97"/>
      <c r="I38" s="97"/>
      <c r="J38" s="97"/>
      <c r="K38" s="97"/>
      <c r="L38" s="97"/>
      <c r="M38" s="97"/>
      <c r="N38" s="97"/>
      <c r="O38" s="97"/>
    </row>
    <row r="39" spans="1:15" ht="21" customHeight="1" x14ac:dyDescent="0.25">
      <c r="A39" s="89"/>
      <c r="B39" s="90"/>
      <c r="C39" s="90"/>
      <c r="D39" s="90"/>
      <c r="E39" s="90"/>
      <c r="F39" s="90"/>
      <c r="G39" s="90"/>
      <c r="H39" s="90"/>
      <c r="I39" s="90"/>
      <c r="J39" s="90"/>
      <c r="K39" s="90"/>
      <c r="L39" s="90"/>
      <c r="M39" s="90"/>
      <c r="N39" s="90"/>
      <c r="O39" s="90"/>
    </row>
  </sheetData>
  <dataConsolidate/>
  <mergeCells count="83">
    <mergeCell ref="A11:O11"/>
    <mergeCell ref="A12:O12"/>
    <mergeCell ref="A13:O13"/>
    <mergeCell ref="A14:O14"/>
    <mergeCell ref="A1:O1"/>
    <mergeCell ref="A2:O2"/>
    <mergeCell ref="A4:O4"/>
    <mergeCell ref="A3:O3"/>
    <mergeCell ref="E5:O5"/>
    <mergeCell ref="E6:O6"/>
    <mergeCell ref="E7:O7"/>
    <mergeCell ref="A10:K10"/>
    <mergeCell ref="L10:O10"/>
    <mergeCell ref="A5:D5"/>
    <mergeCell ref="A6:D6"/>
    <mergeCell ref="A7:D7"/>
    <mergeCell ref="A8:O8"/>
    <mergeCell ref="A9:O9"/>
    <mergeCell ref="M19:O19"/>
    <mergeCell ref="M20:O20"/>
    <mergeCell ref="A15:O15"/>
    <mergeCell ref="A16:O16"/>
    <mergeCell ref="A18:F18"/>
    <mergeCell ref="A17:F17"/>
    <mergeCell ref="G17:H17"/>
    <mergeCell ref="G18:H18"/>
    <mergeCell ref="I17:J17"/>
    <mergeCell ref="M17:O17"/>
    <mergeCell ref="M18:O18"/>
    <mergeCell ref="A19:F19"/>
    <mergeCell ref="G19:H19"/>
    <mergeCell ref="A20:F20"/>
    <mergeCell ref="G20:H20"/>
    <mergeCell ref="M23:O23"/>
    <mergeCell ref="M24:O24"/>
    <mergeCell ref="A21:F21"/>
    <mergeCell ref="G21:H21"/>
    <mergeCell ref="A22:F22"/>
    <mergeCell ref="G22:H22"/>
    <mergeCell ref="M21:O21"/>
    <mergeCell ref="M22:O22"/>
    <mergeCell ref="A23:F23"/>
    <mergeCell ref="G23:H23"/>
    <mergeCell ref="A24:F24"/>
    <mergeCell ref="G24:H24"/>
    <mergeCell ref="M27:O27"/>
    <mergeCell ref="M28:O28"/>
    <mergeCell ref="A25:F25"/>
    <mergeCell ref="G25:H25"/>
    <mergeCell ref="A26:F26"/>
    <mergeCell ref="G26:H26"/>
    <mergeCell ref="M25:O25"/>
    <mergeCell ref="I26:J26"/>
    <mergeCell ref="M26:O26"/>
    <mergeCell ref="A27:F27"/>
    <mergeCell ref="G27:H27"/>
    <mergeCell ref="A28:F28"/>
    <mergeCell ref="G28:H28"/>
    <mergeCell ref="M31:O31"/>
    <mergeCell ref="M32:O32"/>
    <mergeCell ref="A29:F29"/>
    <mergeCell ref="G29:H29"/>
    <mergeCell ref="A30:F30"/>
    <mergeCell ref="G30:H30"/>
    <mergeCell ref="M29:O29"/>
    <mergeCell ref="M30:O30"/>
    <mergeCell ref="A31:F31"/>
    <mergeCell ref="G31:H31"/>
    <mergeCell ref="A32:F32"/>
    <mergeCell ref="G32:H32"/>
    <mergeCell ref="A39:O39"/>
    <mergeCell ref="A33:F33"/>
    <mergeCell ref="G33:H33"/>
    <mergeCell ref="A34:F34"/>
    <mergeCell ref="G34:H34"/>
    <mergeCell ref="M33:O33"/>
    <mergeCell ref="I34:J34"/>
    <mergeCell ref="M34:O34"/>
    <mergeCell ref="A35:L35"/>
    <mergeCell ref="M35:O35"/>
    <mergeCell ref="A36:O36"/>
    <mergeCell ref="A37:O37"/>
    <mergeCell ref="A38:O38"/>
  </mergeCells>
  <dataValidations count="2">
    <dataValidation allowBlank="1" showErrorMessage="1" promptTitle="Exemple Captoo" prompt="Le PIA porte sur le moniteur de sommeil Captoo, produit par la société Dreamland qui est également le responsable du traitement résultant de l’utilisation de ce moniteur de sommeil. Dreamland sous-traite une partie des moyens mis en œuvre à L'hébergeur ba" sqref="A4"/>
    <dataValidation type="list" allowBlank="1" showInputMessage="1" showErrorMessage="1" sqref="M35">
      <formula1>$A$16:$A$17</formula1>
    </dataValidation>
  </dataValidations>
  <pageMargins left="0.7" right="0.7" top="0.75" bottom="0.75" header="0.3" footer="0.3"/>
  <pageSetup paperSize="9" scale="84" fitToHeight="0"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4" operator="equal" id="{B8D321BF-FE25-4D32-B471-96329033601A}">
            <xm:f>Utilisation!$A$26</xm:f>
            <x14:dxf>
              <font>
                <color rgb="FFFFC000"/>
              </font>
            </x14:dxf>
          </x14:cfRule>
          <x14:cfRule type="cellIs" priority="5" operator="equal" id="{2F7A00D2-16DF-4179-A0DE-FC953E886337}">
            <xm:f>Utilisation!$A$25</xm:f>
            <x14:dxf>
              <font>
                <color rgb="FFFF0000"/>
              </font>
            </x14:dxf>
          </x14:cfRule>
          <x14:cfRule type="cellIs" priority="6" operator="equal" id="{3FE9A076-16FA-4863-8E87-17481ECF55FE}">
            <xm:f>Utilisation!$A$24</xm:f>
            <x14:dxf>
              <font>
                <color rgb="FF00B050"/>
              </font>
            </x14:dxf>
          </x14:cfRule>
          <xm:sqref>L10</xm:sqref>
        </x14:conditionalFormatting>
        <x14:conditionalFormatting xmlns:xm="http://schemas.microsoft.com/office/excel/2006/main">
          <x14:cfRule type="cellIs" priority="1" operator="equal" id="{A311198A-FA0F-4581-BAA2-92BEC4525B06}">
            <xm:f>Utilisation!$A$26</xm:f>
            <x14:dxf>
              <font>
                <color rgb="FFFFC000"/>
              </font>
            </x14:dxf>
          </x14:cfRule>
          <x14:cfRule type="cellIs" priority="2" operator="equal" id="{E561E0B7-A7ED-4A28-8D2D-8A5F3AC395AA}">
            <xm:f>Utilisation!$A$25</xm:f>
            <x14:dxf>
              <font>
                <color rgb="FFFF0000"/>
              </font>
            </x14:dxf>
          </x14:cfRule>
          <x14:cfRule type="cellIs" priority="3" operator="equal" id="{21593D2D-9885-4F17-B1FB-6A9AE26B1426}">
            <xm:f>Utilisation!$A$24</xm:f>
            <x14:dxf>
              <font>
                <color rgb="FF00B050"/>
              </font>
            </x14:dxf>
          </x14:cfRule>
          <xm:sqref>M35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Utilisation!$A$24:$A$26</xm:f>
          </x14:formula1>
          <xm:sqref>L10</xm:sqref>
        </x14:dataValidation>
        <x14:dataValidation type="list" allowBlank="1" showInputMessage="1" showErrorMessage="1">
          <x14:formula1>
            <xm:f>Utilisation!$E$24:$E$25</xm:f>
          </x14:formula1>
          <xm:sqref>G18:H34</xm:sqref>
        </x14:dataValidation>
        <x14:dataValidation type="list" allowBlank="1" showInputMessage="1" showErrorMessage="1">
          <x14:formula1>
            <xm:f>Utilisation!$F$24:$F$28</xm:f>
          </x14:formula1>
          <xm:sqref>I18:J34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9" tint="0.39997558519241921"/>
  </sheetPr>
  <dimension ref="A1:P27"/>
  <sheetViews>
    <sheetView workbookViewId="0">
      <selection activeCell="A3" sqref="A3:P27"/>
    </sheetView>
  </sheetViews>
  <sheetFormatPr baseColWidth="10" defaultRowHeight="15" x14ac:dyDescent="0.25"/>
  <sheetData>
    <row r="1" spans="1:16" ht="29.25" customHeight="1" thickBot="1" x14ac:dyDescent="0.3">
      <c r="A1" s="111" t="s">
        <v>95</v>
      </c>
      <c r="B1" s="111"/>
      <c r="C1" s="111"/>
      <c r="D1" s="111"/>
      <c r="E1" s="111"/>
      <c r="F1" s="111"/>
      <c r="G1" s="111"/>
      <c r="H1" s="111"/>
      <c r="I1" s="111"/>
      <c r="J1" s="111"/>
      <c r="K1" s="111"/>
      <c r="L1" s="111"/>
      <c r="M1" s="111"/>
      <c r="N1" s="111"/>
      <c r="O1" s="111"/>
      <c r="P1" s="111"/>
    </row>
    <row r="2" spans="1:16" ht="27" customHeight="1" thickTop="1" x14ac:dyDescent="0.25">
      <c r="A2" s="112" t="s">
        <v>121</v>
      </c>
      <c r="B2" s="113"/>
      <c r="C2" s="113"/>
      <c r="D2" s="113"/>
      <c r="E2" s="113"/>
      <c r="F2" s="113"/>
      <c r="G2" s="113"/>
      <c r="H2" s="113"/>
      <c r="I2" s="113"/>
      <c r="J2" s="113"/>
      <c r="K2" s="113"/>
      <c r="L2" s="113"/>
      <c r="M2" s="113"/>
      <c r="N2" s="113"/>
      <c r="O2" s="113"/>
      <c r="P2" s="114"/>
    </row>
    <row r="3" spans="1:16" x14ac:dyDescent="0.25">
      <c r="A3" s="110"/>
      <c r="B3" s="110"/>
      <c r="C3" s="110"/>
      <c r="D3" s="110"/>
      <c r="E3" s="110"/>
      <c r="F3" s="110"/>
      <c r="G3" s="110"/>
      <c r="H3" s="110"/>
      <c r="I3" s="110"/>
      <c r="J3" s="110"/>
      <c r="K3" s="110"/>
      <c r="L3" s="110"/>
      <c r="M3" s="110"/>
      <c r="N3" s="110"/>
      <c r="O3" s="110"/>
      <c r="P3" s="110"/>
    </row>
    <row r="4" spans="1:16" x14ac:dyDescent="0.25">
      <c r="A4" s="110"/>
      <c r="B4" s="110"/>
      <c r="C4" s="110"/>
      <c r="D4" s="110"/>
      <c r="E4" s="110"/>
      <c r="F4" s="110"/>
      <c r="G4" s="110"/>
      <c r="H4" s="110"/>
      <c r="I4" s="110"/>
      <c r="J4" s="110"/>
      <c r="K4" s="110"/>
      <c r="L4" s="110"/>
      <c r="M4" s="110"/>
      <c r="N4" s="110"/>
      <c r="O4" s="110"/>
      <c r="P4" s="110"/>
    </row>
    <row r="5" spans="1:16" x14ac:dyDescent="0.25">
      <c r="A5" s="110"/>
      <c r="B5" s="110"/>
      <c r="C5" s="110"/>
      <c r="D5" s="110"/>
      <c r="E5" s="110"/>
      <c r="F5" s="110"/>
      <c r="G5" s="110"/>
      <c r="H5" s="110"/>
      <c r="I5" s="110"/>
      <c r="J5" s="110"/>
      <c r="K5" s="110"/>
      <c r="L5" s="110"/>
      <c r="M5" s="110"/>
      <c r="N5" s="110"/>
      <c r="O5" s="110"/>
      <c r="P5" s="110"/>
    </row>
    <row r="6" spans="1:16" x14ac:dyDescent="0.25">
      <c r="A6" s="110"/>
      <c r="B6" s="110"/>
      <c r="C6" s="110"/>
      <c r="D6" s="110"/>
      <c r="E6" s="110"/>
      <c r="F6" s="110"/>
      <c r="G6" s="110"/>
      <c r="H6" s="110"/>
      <c r="I6" s="110"/>
      <c r="J6" s="110"/>
      <c r="K6" s="110"/>
      <c r="L6" s="110"/>
      <c r="M6" s="110"/>
      <c r="N6" s="110"/>
      <c r="O6" s="110"/>
      <c r="P6" s="110"/>
    </row>
    <row r="7" spans="1:16" x14ac:dyDescent="0.25">
      <c r="A7" s="110"/>
      <c r="B7" s="110"/>
      <c r="C7" s="110"/>
      <c r="D7" s="110"/>
      <c r="E7" s="110"/>
      <c r="F7" s="110"/>
      <c r="G7" s="110"/>
      <c r="H7" s="110"/>
      <c r="I7" s="110"/>
      <c r="J7" s="110"/>
      <c r="K7" s="110"/>
      <c r="L7" s="110"/>
      <c r="M7" s="110"/>
      <c r="N7" s="110"/>
      <c r="O7" s="110"/>
      <c r="P7" s="110"/>
    </row>
    <row r="8" spans="1:16" x14ac:dyDescent="0.25">
      <c r="A8" s="110"/>
      <c r="B8" s="110"/>
      <c r="C8" s="110"/>
      <c r="D8" s="110"/>
      <c r="E8" s="110"/>
      <c r="F8" s="110"/>
      <c r="G8" s="110"/>
      <c r="H8" s="110"/>
      <c r="I8" s="110"/>
      <c r="J8" s="110"/>
      <c r="K8" s="110"/>
      <c r="L8" s="110"/>
      <c r="M8" s="110"/>
      <c r="N8" s="110"/>
      <c r="O8" s="110"/>
      <c r="P8" s="110"/>
    </row>
    <row r="9" spans="1:16" x14ac:dyDescent="0.25">
      <c r="A9" s="110"/>
      <c r="B9" s="110"/>
      <c r="C9" s="110"/>
      <c r="D9" s="110"/>
      <c r="E9" s="110"/>
      <c r="F9" s="110"/>
      <c r="G9" s="110"/>
      <c r="H9" s="110"/>
      <c r="I9" s="110"/>
      <c r="J9" s="110"/>
      <c r="K9" s="110"/>
      <c r="L9" s="110"/>
      <c r="M9" s="110"/>
      <c r="N9" s="110"/>
      <c r="O9" s="110"/>
      <c r="P9" s="110"/>
    </row>
    <row r="10" spans="1:16" x14ac:dyDescent="0.25">
      <c r="A10" s="110"/>
      <c r="B10" s="110"/>
      <c r="C10" s="110"/>
      <c r="D10" s="110"/>
      <c r="E10" s="110"/>
      <c r="F10" s="110"/>
      <c r="G10" s="110"/>
      <c r="H10" s="110"/>
      <c r="I10" s="110"/>
      <c r="J10" s="110"/>
      <c r="K10" s="110"/>
      <c r="L10" s="110"/>
      <c r="M10" s="110"/>
      <c r="N10" s="110"/>
      <c r="O10" s="110"/>
      <c r="P10" s="110"/>
    </row>
    <row r="11" spans="1:16" x14ac:dyDescent="0.25">
      <c r="A11" s="110"/>
      <c r="B11" s="110"/>
      <c r="C11" s="110"/>
      <c r="D11" s="110"/>
      <c r="E11" s="110"/>
      <c r="F11" s="110"/>
      <c r="G11" s="110"/>
      <c r="H11" s="110"/>
      <c r="I11" s="110"/>
      <c r="J11" s="110"/>
      <c r="K11" s="110"/>
      <c r="L11" s="110"/>
      <c r="M11" s="110"/>
      <c r="N11" s="110"/>
      <c r="O11" s="110"/>
      <c r="P11" s="110"/>
    </row>
    <row r="12" spans="1:16" x14ac:dyDescent="0.25">
      <c r="A12" s="110"/>
      <c r="B12" s="110"/>
      <c r="C12" s="110"/>
      <c r="D12" s="110"/>
      <c r="E12" s="110"/>
      <c r="F12" s="110"/>
      <c r="G12" s="110"/>
      <c r="H12" s="110"/>
      <c r="I12" s="110"/>
      <c r="J12" s="110"/>
      <c r="K12" s="110"/>
      <c r="L12" s="110"/>
      <c r="M12" s="110"/>
      <c r="N12" s="110"/>
      <c r="O12" s="110"/>
      <c r="P12" s="110"/>
    </row>
    <row r="13" spans="1:16" x14ac:dyDescent="0.25">
      <c r="A13" s="110"/>
      <c r="B13" s="110"/>
      <c r="C13" s="110"/>
      <c r="D13" s="110"/>
      <c r="E13" s="110"/>
      <c r="F13" s="110"/>
      <c r="G13" s="110"/>
      <c r="H13" s="110"/>
      <c r="I13" s="110"/>
      <c r="J13" s="110"/>
      <c r="K13" s="110"/>
      <c r="L13" s="110"/>
      <c r="M13" s="110"/>
      <c r="N13" s="110"/>
      <c r="O13" s="110"/>
      <c r="P13" s="110"/>
    </row>
    <row r="14" spans="1:16" x14ac:dyDescent="0.25">
      <c r="A14" s="110"/>
      <c r="B14" s="110"/>
      <c r="C14" s="110"/>
      <c r="D14" s="110"/>
      <c r="E14" s="110"/>
      <c r="F14" s="110"/>
      <c r="G14" s="110"/>
      <c r="H14" s="110"/>
      <c r="I14" s="110"/>
      <c r="J14" s="110"/>
      <c r="K14" s="110"/>
      <c r="L14" s="110"/>
      <c r="M14" s="110"/>
      <c r="N14" s="110"/>
      <c r="O14" s="110"/>
      <c r="P14" s="110"/>
    </row>
    <row r="15" spans="1:16" x14ac:dyDescent="0.25">
      <c r="A15" s="110"/>
      <c r="B15" s="110"/>
      <c r="C15" s="110"/>
      <c r="D15" s="110"/>
      <c r="E15" s="110"/>
      <c r="F15" s="110"/>
      <c r="G15" s="110"/>
      <c r="H15" s="110"/>
      <c r="I15" s="110"/>
      <c r="J15" s="110"/>
      <c r="K15" s="110"/>
      <c r="L15" s="110"/>
      <c r="M15" s="110"/>
      <c r="N15" s="110"/>
      <c r="O15" s="110"/>
      <c r="P15" s="110"/>
    </row>
    <row r="16" spans="1:16" x14ac:dyDescent="0.25">
      <c r="A16" s="110"/>
      <c r="B16" s="110"/>
      <c r="C16" s="110"/>
      <c r="D16" s="110"/>
      <c r="E16" s="110"/>
      <c r="F16" s="110"/>
      <c r="G16" s="110"/>
      <c r="H16" s="110"/>
      <c r="I16" s="110"/>
      <c r="J16" s="110"/>
      <c r="K16" s="110"/>
      <c r="L16" s="110"/>
      <c r="M16" s="110"/>
      <c r="N16" s="110"/>
      <c r="O16" s="110"/>
      <c r="P16" s="110"/>
    </row>
    <row r="17" spans="1:16" x14ac:dyDescent="0.25">
      <c r="A17" s="110"/>
      <c r="B17" s="110"/>
      <c r="C17" s="110"/>
      <c r="D17" s="110"/>
      <c r="E17" s="110"/>
      <c r="F17" s="110"/>
      <c r="G17" s="110"/>
      <c r="H17" s="110"/>
      <c r="I17" s="110"/>
      <c r="J17" s="110"/>
      <c r="K17" s="110"/>
      <c r="L17" s="110"/>
      <c r="M17" s="110"/>
      <c r="N17" s="110"/>
      <c r="O17" s="110"/>
      <c r="P17" s="110"/>
    </row>
    <row r="18" spans="1:16" x14ac:dyDescent="0.25">
      <c r="A18" s="110"/>
      <c r="B18" s="110"/>
      <c r="C18" s="110"/>
      <c r="D18" s="110"/>
      <c r="E18" s="110"/>
      <c r="F18" s="110"/>
      <c r="G18" s="110"/>
      <c r="H18" s="110"/>
      <c r="I18" s="110"/>
      <c r="J18" s="110"/>
      <c r="K18" s="110"/>
      <c r="L18" s="110"/>
      <c r="M18" s="110"/>
      <c r="N18" s="110"/>
      <c r="O18" s="110"/>
      <c r="P18" s="110"/>
    </row>
    <row r="19" spans="1:16" x14ac:dyDescent="0.25">
      <c r="A19" s="110"/>
      <c r="B19" s="110"/>
      <c r="C19" s="110"/>
      <c r="D19" s="110"/>
      <c r="E19" s="110"/>
      <c r="F19" s="110"/>
      <c r="G19" s="110"/>
      <c r="H19" s="110"/>
      <c r="I19" s="110"/>
      <c r="J19" s="110"/>
      <c r="K19" s="110"/>
      <c r="L19" s="110"/>
      <c r="M19" s="110"/>
      <c r="N19" s="110"/>
      <c r="O19" s="110"/>
      <c r="P19" s="110"/>
    </row>
    <row r="20" spans="1:16" x14ac:dyDescent="0.25">
      <c r="A20" s="110"/>
      <c r="B20" s="110"/>
      <c r="C20" s="110"/>
      <c r="D20" s="110"/>
      <c r="E20" s="110"/>
      <c r="F20" s="110"/>
      <c r="G20" s="110"/>
      <c r="H20" s="110"/>
      <c r="I20" s="110"/>
      <c r="J20" s="110"/>
      <c r="K20" s="110"/>
      <c r="L20" s="110"/>
      <c r="M20" s="110"/>
      <c r="N20" s="110"/>
      <c r="O20" s="110"/>
      <c r="P20" s="110"/>
    </row>
    <row r="21" spans="1:16" x14ac:dyDescent="0.25">
      <c r="A21" s="110"/>
      <c r="B21" s="110"/>
      <c r="C21" s="110"/>
      <c r="D21" s="110"/>
      <c r="E21" s="110"/>
      <c r="F21" s="110"/>
      <c r="G21" s="110"/>
      <c r="H21" s="110"/>
      <c r="I21" s="110"/>
      <c r="J21" s="110"/>
      <c r="K21" s="110"/>
      <c r="L21" s="110"/>
      <c r="M21" s="110"/>
      <c r="N21" s="110"/>
      <c r="O21" s="110"/>
      <c r="P21" s="110"/>
    </row>
    <row r="22" spans="1:16" x14ac:dyDescent="0.25">
      <c r="A22" s="110"/>
      <c r="B22" s="110"/>
      <c r="C22" s="110"/>
      <c r="D22" s="110"/>
      <c r="E22" s="110"/>
      <c r="F22" s="110"/>
      <c r="G22" s="110"/>
      <c r="H22" s="110"/>
      <c r="I22" s="110"/>
      <c r="J22" s="110"/>
      <c r="K22" s="110"/>
      <c r="L22" s="110"/>
      <c r="M22" s="110"/>
      <c r="N22" s="110"/>
      <c r="O22" s="110"/>
      <c r="P22" s="110"/>
    </row>
    <row r="23" spans="1:16" x14ac:dyDescent="0.25">
      <c r="A23" s="110"/>
      <c r="B23" s="110"/>
      <c r="C23" s="110"/>
      <c r="D23" s="110"/>
      <c r="E23" s="110"/>
      <c r="F23" s="110"/>
      <c r="G23" s="110"/>
      <c r="H23" s="110"/>
      <c r="I23" s="110"/>
      <c r="J23" s="110"/>
      <c r="K23" s="110"/>
      <c r="L23" s="110"/>
      <c r="M23" s="110"/>
      <c r="N23" s="110"/>
      <c r="O23" s="110"/>
      <c r="P23" s="110"/>
    </row>
    <row r="24" spans="1:16" x14ac:dyDescent="0.25">
      <c r="A24" s="110"/>
      <c r="B24" s="110"/>
      <c r="C24" s="110"/>
      <c r="D24" s="110"/>
      <c r="E24" s="110"/>
      <c r="F24" s="110"/>
      <c r="G24" s="110"/>
      <c r="H24" s="110"/>
      <c r="I24" s="110"/>
      <c r="J24" s="110"/>
      <c r="K24" s="110"/>
      <c r="L24" s="110"/>
      <c r="M24" s="110"/>
      <c r="N24" s="110"/>
      <c r="O24" s="110"/>
      <c r="P24" s="110"/>
    </row>
    <row r="25" spans="1:16" x14ac:dyDescent="0.25">
      <c r="A25" s="110"/>
      <c r="B25" s="110"/>
      <c r="C25" s="110"/>
      <c r="D25" s="110"/>
      <c r="E25" s="110"/>
      <c r="F25" s="110"/>
      <c r="G25" s="110"/>
      <c r="H25" s="110"/>
      <c r="I25" s="110"/>
      <c r="J25" s="110"/>
      <c r="K25" s="110"/>
      <c r="L25" s="110"/>
      <c r="M25" s="110"/>
      <c r="N25" s="110"/>
      <c r="O25" s="110"/>
      <c r="P25" s="110"/>
    </row>
    <row r="26" spans="1:16" x14ac:dyDescent="0.25">
      <c r="A26" s="110"/>
      <c r="B26" s="110"/>
      <c r="C26" s="110"/>
      <c r="D26" s="110"/>
      <c r="E26" s="110"/>
      <c r="F26" s="110"/>
      <c r="G26" s="110"/>
      <c r="H26" s="110"/>
      <c r="I26" s="110"/>
      <c r="J26" s="110"/>
      <c r="K26" s="110"/>
      <c r="L26" s="110"/>
      <c r="M26" s="110"/>
      <c r="N26" s="110"/>
      <c r="O26" s="110"/>
      <c r="P26" s="110"/>
    </row>
    <row r="27" spans="1:16" x14ac:dyDescent="0.25">
      <c r="A27" s="110"/>
      <c r="B27" s="110"/>
      <c r="C27" s="110"/>
      <c r="D27" s="110"/>
      <c r="E27" s="110"/>
      <c r="F27" s="110"/>
      <c r="G27" s="110"/>
      <c r="H27" s="110"/>
      <c r="I27" s="110"/>
      <c r="J27" s="110"/>
      <c r="K27" s="110"/>
      <c r="L27" s="110"/>
      <c r="M27" s="110"/>
      <c r="N27" s="110"/>
      <c r="O27" s="110"/>
      <c r="P27" s="110"/>
    </row>
  </sheetData>
  <mergeCells count="3">
    <mergeCell ref="A3:P27"/>
    <mergeCell ref="A1:P1"/>
    <mergeCell ref="A2:P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9" tint="0.39997558519241921"/>
  </sheetPr>
  <dimension ref="A1:P28"/>
  <sheetViews>
    <sheetView workbookViewId="0">
      <selection activeCell="A3" sqref="A3:P28"/>
    </sheetView>
  </sheetViews>
  <sheetFormatPr baseColWidth="10" defaultRowHeight="15" x14ac:dyDescent="0.25"/>
  <cols>
    <col min="16" max="16" width="16.7109375" customWidth="1"/>
  </cols>
  <sheetData>
    <row r="1" spans="1:16" ht="32.25" customHeight="1" thickBot="1" x14ac:dyDescent="0.3">
      <c r="A1" s="115" t="s">
        <v>184</v>
      </c>
      <c r="B1" s="115"/>
      <c r="C1" s="115"/>
      <c r="D1" s="115"/>
      <c r="E1" s="115"/>
      <c r="F1" s="115"/>
      <c r="G1" s="115"/>
      <c r="H1" s="115"/>
      <c r="I1" s="115"/>
      <c r="J1" s="115"/>
      <c r="K1" s="115"/>
      <c r="L1" s="115"/>
      <c r="M1" s="115"/>
      <c r="N1" s="115"/>
      <c r="O1" s="115"/>
      <c r="P1" s="115"/>
    </row>
    <row r="2" spans="1:16" ht="27.75" customHeight="1" thickTop="1" x14ac:dyDescent="0.25">
      <c r="A2" s="112" t="s">
        <v>121</v>
      </c>
      <c r="B2" s="113"/>
      <c r="C2" s="113"/>
      <c r="D2" s="113"/>
      <c r="E2" s="113"/>
      <c r="F2" s="113"/>
      <c r="G2" s="113"/>
      <c r="H2" s="113"/>
      <c r="I2" s="113"/>
      <c r="J2" s="113"/>
      <c r="K2" s="113"/>
      <c r="L2" s="113"/>
      <c r="M2" s="113"/>
      <c r="N2" s="113"/>
      <c r="O2" s="113"/>
      <c r="P2" s="114"/>
    </row>
    <row r="3" spans="1:16" x14ac:dyDescent="0.25">
      <c r="A3" s="116"/>
      <c r="B3" s="116"/>
      <c r="C3" s="116"/>
      <c r="D3" s="116"/>
      <c r="E3" s="116"/>
      <c r="F3" s="116"/>
      <c r="G3" s="116"/>
      <c r="H3" s="116"/>
      <c r="I3" s="116"/>
      <c r="J3" s="116"/>
      <c r="K3" s="116"/>
      <c r="L3" s="116"/>
      <c r="M3" s="116"/>
      <c r="N3" s="116"/>
      <c r="O3" s="116"/>
      <c r="P3" s="116"/>
    </row>
    <row r="4" spans="1:16" x14ac:dyDescent="0.25">
      <c r="A4" s="117"/>
      <c r="B4" s="117"/>
      <c r="C4" s="117"/>
      <c r="D4" s="117"/>
      <c r="E4" s="117"/>
      <c r="F4" s="117"/>
      <c r="G4" s="117"/>
      <c r="H4" s="117"/>
      <c r="I4" s="117"/>
      <c r="J4" s="117"/>
      <c r="K4" s="117"/>
      <c r="L4" s="117"/>
      <c r="M4" s="117"/>
      <c r="N4" s="117"/>
      <c r="O4" s="117"/>
      <c r="P4" s="117"/>
    </row>
    <row r="5" spans="1:16" x14ac:dyDescent="0.25">
      <c r="A5" s="117"/>
      <c r="B5" s="117"/>
      <c r="C5" s="117"/>
      <c r="D5" s="117"/>
      <c r="E5" s="117"/>
      <c r="F5" s="117"/>
      <c r="G5" s="117"/>
      <c r="H5" s="117"/>
      <c r="I5" s="117"/>
      <c r="J5" s="117"/>
      <c r="K5" s="117"/>
      <c r="L5" s="117"/>
      <c r="M5" s="117"/>
      <c r="N5" s="117"/>
      <c r="O5" s="117"/>
      <c r="P5" s="117"/>
    </row>
    <row r="6" spans="1:16" x14ac:dyDescent="0.25">
      <c r="A6" s="117"/>
      <c r="B6" s="117"/>
      <c r="C6" s="117"/>
      <c r="D6" s="117"/>
      <c r="E6" s="117"/>
      <c r="F6" s="117"/>
      <c r="G6" s="117"/>
      <c r="H6" s="117"/>
      <c r="I6" s="117"/>
      <c r="J6" s="117"/>
      <c r="K6" s="117"/>
      <c r="L6" s="117"/>
      <c r="M6" s="117"/>
      <c r="N6" s="117"/>
      <c r="O6" s="117"/>
      <c r="P6" s="117"/>
    </row>
    <row r="7" spans="1:16" x14ac:dyDescent="0.25">
      <c r="A7" s="117"/>
      <c r="B7" s="117"/>
      <c r="C7" s="117"/>
      <c r="D7" s="117"/>
      <c r="E7" s="117"/>
      <c r="F7" s="117"/>
      <c r="G7" s="117"/>
      <c r="H7" s="117"/>
      <c r="I7" s="117"/>
      <c r="J7" s="117"/>
      <c r="K7" s="117"/>
      <c r="L7" s="117"/>
      <c r="M7" s="117"/>
      <c r="N7" s="117"/>
      <c r="O7" s="117"/>
      <c r="P7" s="117"/>
    </row>
    <row r="8" spans="1:16" x14ac:dyDescent="0.25">
      <c r="A8" s="117"/>
      <c r="B8" s="117"/>
      <c r="C8" s="117"/>
      <c r="D8" s="117"/>
      <c r="E8" s="117"/>
      <c r="F8" s="117"/>
      <c r="G8" s="117"/>
      <c r="H8" s="117"/>
      <c r="I8" s="117"/>
      <c r="J8" s="117"/>
      <c r="K8" s="117"/>
      <c r="L8" s="117"/>
      <c r="M8" s="117"/>
      <c r="N8" s="117"/>
      <c r="O8" s="117"/>
      <c r="P8" s="117"/>
    </row>
    <row r="9" spans="1:16" x14ac:dyDescent="0.25">
      <c r="A9" s="117"/>
      <c r="B9" s="117"/>
      <c r="C9" s="117"/>
      <c r="D9" s="117"/>
      <c r="E9" s="117"/>
      <c r="F9" s="117"/>
      <c r="G9" s="117"/>
      <c r="H9" s="117"/>
      <c r="I9" s="117"/>
      <c r="J9" s="117"/>
      <c r="K9" s="117"/>
      <c r="L9" s="117"/>
      <c r="M9" s="117"/>
      <c r="N9" s="117"/>
      <c r="O9" s="117"/>
      <c r="P9" s="117"/>
    </row>
    <row r="10" spans="1:16" x14ac:dyDescent="0.25">
      <c r="A10" s="117"/>
      <c r="B10" s="117"/>
      <c r="C10" s="117"/>
      <c r="D10" s="117"/>
      <c r="E10" s="117"/>
      <c r="F10" s="117"/>
      <c r="G10" s="117"/>
      <c r="H10" s="117"/>
      <c r="I10" s="117"/>
      <c r="J10" s="117"/>
      <c r="K10" s="117"/>
      <c r="L10" s="117"/>
      <c r="M10" s="117"/>
      <c r="N10" s="117"/>
      <c r="O10" s="117"/>
      <c r="P10" s="117"/>
    </row>
    <row r="11" spans="1:16" x14ac:dyDescent="0.25">
      <c r="A11" s="117"/>
      <c r="B11" s="117"/>
      <c r="C11" s="117"/>
      <c r="D11" s="117"/>
      <c r="E11" s="117"/>
      <c r="F11" s="117"/>
      <c r="G11" s="117"/>
      <c r="H11" s="117"/>
      <c r="I11" s="117"/>
      <c r="J11" s="117"/>
      <c r="K11" s="117"/>
      <c r="L11" s="117"/>
      <c r="M11" s="117"/>
      <c r="N11" s="117"/>
      <c r="O11" s="117"/>
      <c r="P11" s="117"/>
    </row>
    <row r="12" spans="1:16" x14ac:dyDescent="0.25">
      <c r="A12" s="117"/>
      <c r="B12" s="117"/>
      <c r="C12" s="117"/>
      <c r="D12" s="117"/>
      <c r="E12" s="117"/>
      <c r="F12" s="117"/>
      <c r="G12" s="117"/>
      <c r="H12" s="117"/>
      <c r="I12" s="117"/>
      <c r="J12" s="117"/>
      <c r="K12" s="117"/>
      <c r="L12" s="117"/>
      <c r="M12" s="117"/>
      <c r="N12" s="117"/>
      <c r="O12" s="117"/>
      <c r="P12" s="117"/>
    </row>
    <row r="13" spans="1:16" x14ac:dyDescent="0.25">
      <c r="A13" s="117"/>
      <c r="B13" s="117"/>
      <c r="C13" s="117"/>
      <c r="D13" s="117"/>
      <c r="E13" s="117"/>
      <c r="F13" s="117"/>
      <c r="G13" s="117"/>
      <c r="H13" s="117"/>
      <c r="I13" s="117"/>
      <c r="J13" s="117"/>
      <c r="K13" s="117"/>
      <c r="L13" s="117"/>
      <c r="M13" s="117"/>
      <c r="N13" s="117"/>
      <c r="O13" s="117"/>
      <c r="P13" s="117"/>
    </row>
    <row r="14" spans="1:16" x14ac:dyDescent="0.25">
      <c r="A14" s="117"/>
      <c r="B14" s="117"/>
      <c r="C14" s="117"/>
      <c r="D14" s="117"/>
      <c r="E14" s="117"/>
      <c r="F14" s="117"/>
      <c r="G14" s="117"/>
      <c r="H14" s="117"/>
      <c r="I14" s="117"/>
      <c r="J14" s="117"/>
      <c r="K14" s="117"/>
      <c r="L14" s="117"/>
      <c r="M14" s="117"/>
      <c r="N14" s="117"/>
      <c r="O14" s="117"/>
      <c r="P14" s="117"/>
    </row>
    <row r="15" spans="1:16" x14ac:dyDescent="0.25">
      <c r="A15" s="117"/>
      <c r="B15" s="117"/>
      <c r="C15" s="117"/>
      <c r="D15" s="117"/>
      <c r="E15" s="117"/>
      <c r="F15" s="117"/>
      <c r="G15" s="117"/>
      <c r="H15" s="117"/>
      <c r="I15" s="117"/>
      <c r="J15" s="117"/>
      <c r="K15" s="117"/>
      <c r="L15" s="117"/>
      <c r="M15" s="117"/>
      <c r="N15" s="117"/>
      <c r="O15" s="117"/>
      <c r="P15" s="117"/>
    </row>
    <row r="16" spans="1:16" x14ac:dyDescent="0.25">
      <c r="A16" s="117"/>
      <c r="B16" s="117"/>
      <c r="C16" s="117"/>
      <c r="D16" s="117"/>
      <c r="E16" s="117"/>
      <c r="F16" s="117"/>
      <c r="G16" s="117"/>
      <c r="H16" s="117"/>
      <c r="I16" s="117"/>
      <c r="J16" s="117"/>
      <c r="K16" s="117"/>
      <c r="L16" s="117"/>
      <c r="M16" s="117"/>
      <c r="N16" s="117"/>
      <c r="O16" s="117"/>
      <c r="P16" s="117"/>
    </row>
    <row r="17" spans="1:16" x14ac:dyDescent="0.25">
      <c r="A17" s="117"/>
      <c r="B17" s="117"/>
      <c r="C17" s="117"/>
      <c r="D17" s="117"/>
      <c r="E17" s="117"/>
      <c r="F17" s="117"/>
      <c r="G17" s="117"/>
      <c r="H17" s="117"/>
      <c r="I17" s="117"/>
      <c r="J17" s="117"/>
      <c r="K17" s="117"/>
      <c r="L17" s="117"/>
      <c r="M17" s="117"/>
      <c r="N17" s="117"/>
      <c r="O17" s="117"/>
      <c r="P17" s="117"/>
    </row>
    <row r="18" spans="1:16" x14ac:dyDescent="0.25">
      <c r="A18" s="117"/>
      <c r="B18" s="117"/>
      <c r="C18" s="117"/>
      <c r="D18" s="117"/>
      <c r="E18" s="117"/>
      <c r="F18" s="117"/>
      <c r="G18" s="117"/>
      <c r="H18" s="117"/>
      <c r="I18" s="117"/>
      <c r="J18" s="117"/>
      <c r="K18" s="117"/>
      <c r="L18" s="117"/>
      <c r="M18" s="117"/>
      <c r="N18" s="117"/>
      <c r="O18" s="117"/>
      <c r="P18" s="117"/>
    </row>
    <row r="19" spans="1:16" x14ac:dyDescent="0.25">
      <c r="A19" s="117"/>
      <c r="B19" s="117"/>
      <c r="C19" s="117"/>
      <c r="D19" s="117"/>
      <c r="E19" s="117"/>
      <c r="F19" s="117"/>
      <c r="G19" s="117"/>
      <c r="H19" s="117"/>
      <c r="I19" s="117"/>
      <c r="J19" s="117"/>
      <c r="K19" s="117"/>
      <c r="L19" s="117"/>
      <c r="M19" s="117"/>
      <c r="N19" s="117"/>
      <c r="O19" s="117"/>
      <c r="P19" s="117"/>
    </row>
    <row r="20" spans="1:16" x14ac:dyDescent="0.25">
      <c r="A20" s="117"/>
      <c r="B20" s="117"/>
      <c r="C20" s="117"/>
      <c r="D20" s="117"/>
      <c r="E20" s="117"/>
      <c r="F20" s="117"/>
      <c r="G20" s="117"/>
      <c r="H20" s="117"/>
      <c r="I20" s="117"/>
      <c r="J20" s="117"/>
      <c r="K20" s="117"/>
      <c r="L20" s="117"/>
      <c r="M20" s="117"/>
      <c r="N20" s="117"/>
      <c r="O20" s="117"/>
      <c r="P20" s="117"/>
    </row>
    <row r="21" spans="1:16" x14ac:dyDescent="0.25">
      <c r="A21" s="117"/>
      <c r="B21" s="117"/>
      <c r="C21" s="117"/>
      <c r="D21" s="117"/>
      <c r="E21" s="117"/>
      <c r="F21" s="117"/>
      <c r="G21" s="117"/>
      <c r="H21" s="117"/>
      <c r="I21" s="117"/>
      <c r="J21" s="117"/>
      <c r="K21" s="117"/>
      <c r="L21" s="117"/>
      <c r="M21" s="117"/>
      <c r="N21" s="117"/>
      <c r="O21" s="117"/>
      <c r="P21" s="117"/>
    </row>
    <row r="22" spans="1:16" x14ac:dyDescent="0.25">
      <c r="A22" s="117"/>
      <c r="B22" s="117"/>
      <c r="C22" s="117"/>
      <c r="D22" s="117"/>
      <c r="E22" s="117"/>
      <c r="F22" s="117"/>
      <c r="G22" s="117"/>
      <c r="H22" s="117"/>
      <c r="I22" s="117"/>
      <c r="J22" s="117"/>
      <c r="K22" s="117"/>
      <c r="L22" s="117"/>
      <c r="M22" s="117"/>
      <c r="N22" s="117"/>
      <c r="O22" s="117"/>
      <c r="P22" s="117"/>
    </row>
    <row r="23" spans="1:16" x14ac:dyDescent="0.25">
      <c r="A23" s="117"/>
      <c r="B23" s="117"/>
      <c r="C23" s="117"/>
      <c r="D23" s="117"/>
      <c r="E23" s="117"/>
      <c r="F23" s="117"/>
      <c r="G23" s="117"/>
      <c r="H23" s="117"/>
      <c r="I23" s="117"/>
      <c r="J23" s="117"/>
      <c r="K23" s="117"/>
      <c r="L23" s="117"/>
      <c r="M23" s="117"/>
      <c r="N23" s="117"/>
      <c r="O23" s="117"/>
      <c r="P23" s="117"/>
    </row>
    <row r="24" spans="1:16" x14ac:dyDescent="0.25">
      <c r="A24" s="117"/>
      <c r="B24" s="117"/>
      <c r="C24" s="117"/>
      <c r="D24" s="117"/>
      <c r="E24" s="117"/>
      <c r="F24" s="117"/>
      <c r="G24" s="117"/>
      <c r="H24" s="117"/>
      <c r="I24" s="117"/>
      <c r="J24" s="117"/>
      <c r="K24" s="117"/>
      <c r="L24" s="117"/>
      <c r="M24" s="117"/>
      <c r="N24" s="117"/>
      <c r="O24" s="117"/>
      <c r="P24" s="117"/>
    </row>
    <row r="25" spans="1:16" x14ac:dyDescent="0.25">
      <c r="A25" s="117"/>
      <c r="B25" s="117"/>
      <c r="C25" s="117"/>
      <c r="D25" s="117"/>
      <c r="E25" s="117"/>
      <c r="F25" s="117"/>
      <c r="G25" s="117"/>
      <c r="H25" s="117"/>
      <c r="I25" s="117"/>
      <c r="J25" s="117"/>
      <c r="K25" s="117"/>
      <c r="L25" s="117"/>
      <c r="M25" s="117"/>
      <c r="N25" s="117"/>
      <c r="O25" s="117"/>
      <c r="P25" s="117"/>
    </row>
    <row r="26" spans="1:16" x14ac:dyDescent="0.25">
      <c r="A26" s="117"/>
      <c r="B26" s="117"/>
      <c r="C26" s="117"/>
      <c r="D26" s="117"/>
      <c r="E26" s="117"/>
      <c r="F26" s="117"/>
      <c r="G26" s="117"/>
      <c r="H26" s="117"/>
      <c r="I26" s="117"/>
      <c r="J26" s="117"/>
      <c r="K26" s="117"/>
      <c r="L26" s="117"/>
      <c r="M26" s="117"/>
      <c r="N26" s="117"/>
      <c r="O26" s="117"/>
      <c r="P26" s="117"/>
    </row>
    <row r="27" spans="1:16" x14ac:dyDescent="0.25">
      <c r="A27" s="117"/>
      <c r="B27" s="117"/>
      <c r="C27" s="117"/>
      <c r="D27" s="117"/>
      <c r="E27" s="117"/>
      <c r="F27" s="117"/>
      <c r="G27" s="117"/>
      <c r="H27" s="117"/>
      <c r="I27" s="117"/>
      <c r="J27" s="117"/>
      <c r="K27" s="117"/>
      <c r="L27" s="117"/>
      <c r="M27" s="117"/>
      <c r="N27" s="117"/>
      <c r="O27" s="117"/>
      <c r="P27" s="117"/>
    </row>
    <row r="28" spans="1:16" x14ac:dyDescent="0.25">
      <c r="A28" s="117"/>
      <c r="B28" s="117"/>
      <c r="C28" s="117"/>
      <c r="D28" s="117"/>
      <c r="E28" s="117"/>
      <c r="F28" s="117"/>
      <c r="G28" s="117"/>
      <c r="H28" s="117"/>
      <c r="I28" s="117"/>
      <c r="J28" s="117"/>
      <c r="K28" s="117"/>
      <c r="L28" s="117"/>
      <c r="M28" s="117"/>
      <c r="N28" s="117"/>
      <c r="O28" s="117"/>
      <c r="P28" s="117"/>
    </row>
  </sheetData>
  <mergeCells count="3">
    <mergeCell ref="A1:P1"/>
    <mergeCell ref="A2:P2"/>
    <mergeCell ref="A3:P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9" tint="0.39997558519241921"/>
    <pageSetUpPr fitToPage="1"/>
  </sheetPr>
  <dimension ref="A1:O52"/>
  <sheetViews>
    <sheetView workbookViewId="0">
      <selection activeCell="A11" sqref="A11:O11"/>
    </sheetView>
  </sheetViews>
  <sheetFormatPr baseColWidth="10" defaultRowHeight="15" x14ac:dyDescent="0.25"/>
  <cols>
    <col min="1" max="2" width="11.42578125" customWidth="1"/>
    <col min="15" max="15" width="22" customWidth="1"/>
  </cols>
  <sheetData>
    <row r="1" spans="1:15" ht="32.25" customHeight="1" thickBot="1" x14ac:dyDescent="0.3">
      <c r="A1" s="129" t="s">
        <v>24</v>
      </c>
      <c r="B1" s="130"/>
      <c r="C1" s="130"/>
      <c r="D1" s="130"/>
      <c r="E1" s="130"/>
      <c r="F1" s="130"/>
      <c r="G1" s="130"/>
      <c r="H1" s="130"/>
      <c r="I1" s="130"/>
      <c r="J1" s="130"/>
      <c r="K1" s="130"/>
      <c r="L1" s="130"/>
      <c r="M1" s="130"/>
      <c r="N1" s="130"/>
      <c r="O1" s="131"/>
    </row>
    <row r="2" spans="1:15" ht="32.25" customHeight="1" thickBot="1" x14ac:dyDescent="0.3">
      <c r="A2" s="128" t="s">
        <v>76</v>
      </c>
      <c r="B2" s="128"/>
      <c r="C2" s="128"/>
      <c r="D2" s="128"/>
      <c r="E2" s="128"/>
      <c r="F2" s="128"/>
      <c r="G2" s="128"/>
      <c r="H2" s="128"/>
      <c r="I2" s="128"/>
      <c r="J2" s="128"/>
      <c r="K2" s="128"/>
      <c r="L2" s="128"/>
      <c r="M2" s="128"/>
      <c r="N2" s="128"/>
      <c r="O2" s="128"/>
    </row>
    <row r="3" spans="1:15" ht="15.75" thickTop="1" x14ac:dyDescent="0.25">
      <c r="A3" s="132" t="s">
        <v>123</v>
      </c>
      <c r="B3" s="132"/>
      <c r="C3" s="132"/>
      <c r="D3" s="132"/>
      <c r="E3" s="132"/>
      <c r="F3" s="132"/>
      <c r="G3" s="132"/>
      <c r="H3" s="132"/>
      <c r="I3" s="132"/>
      <c r="J3" s="132"/>
      <c r="K3" s="132"/>
      <c r="L3" s="132"/>
      <c r="M3" s="132"/>
      <c r="N3" s="132"/>
      <c r="O3" s="132"/>
    </row>
    <row r="4" spans="1:15" ht="41.25" customHeight="1" x14ac:dyDescent="0.25">
      <c r="A4" s="121" t="s">
        <v>278</v>
      </c>
      <c r="B4" s="122"/>
      <c r="C4" s="122"/>
      <c r="D4" s="122"/>
      <c r="E4" s="122"/>
      <c r="F4" s="122"/>
      <c r="G4" s="122"/>
      <c r="H4" s="122"/>
      <c r="I4" s="122"/>
      <c r="J4" s="122"/>
      <c r="K4" s="122"/>
      <c r="L4" s="122"/>
      <c r="M4" s="122"/>
      <c r="N4" s="122"/>
      <c r="O4" s="122"/>
    </row>
    <row r="5" spans="1:15" x14ac:dyDescent="0.25">
      <c r="A5" s="126" t="s">
        <v>234</v>
      </c>
      <c r="B5" s="127"/>
      <c r="C5" s="127"/>
      <c r="D5" s="127"/>
      <c r="E5" s="127"/>
      <c r="F5" s="127"/>
      <c r="G5" s="127"/>
      <c r="H5" s="127"/>
      <c r="I5" s="127"/>
      <c r="J5" s="127"/>
      <c r="K5" s="127"/>
      <c r="L5" s="127"/>
      <c r="M5" s="120"/>
      <c r="N5" s="120"/>
      <c r="O5" s="120"/>
    </row>
    <row r="6" spans="1:15" x14ac:dyDescent="0.25">
      <c r="A6" s="118" t="s">
        <v>26</v>
      </c>
      <c r="B6" s="119"/>
      <c r="C6" s="119"/>
      <c r="D6" s="119"/>
      <c r="E6" s="119"/>
      <c r="F6" s="119"/>
      <c r="G6" s="119"/>
      <c r="H6" s="119"/>
      <c r="I6" s="119"/>
      <c r="J6" s="119"/>
      <c r="K6" s="119"/>
      <c r="L6" s="119"/>
      <c r="M6" s="119"/>
      <c r="N6" s="119"/>
      <c r="O6" s="119"/>
    </row>
    <row r="7" spans="1:15" ht="22.5" customHeight="1" x14ac:dyDescent="0.25">
      <c r="A7" s="89"/>
      <c r="B7" s="90"/>
      <c r="C7" s="90"/>
      <c r="D7" s="90"/>
      <c r="E7" s="90"/>
      <c r="F7" s="90"/>
      <c r="G7" s="90"/>
      <c r="H7" s="90"/>
      <c r="I7" s="90"/>
      <c r="J7" s="90"/>
      <c r="K7" s="90"/>
      <c r="L7" s="90"/>
      <c r="M7" s="90"/>
      <c r="N7" s="90"/>
      <c r="O7" s="90"/>
    </row>
    <row r="8" spans="1:15" x14ac:dyDescent="0.25">
      <c r="A8" s="118" t="s">
        <v>15</v>
      </c>
      <c r="B8" s="119"/>
      <c r="C8" s="119"/>
      <c r="D8" s="119"/>
      <c r="E8" s="119"/>
      <c r="F8" s="119"/>
      <c r="G8" s="119"/>
      <c r="H8" s="119"/>
      <c r="I8" s="119"/>
      <c r="J8" s="119"/>
      <c r="K8" s="119"/>
      <c r="L8" s="119"/>
      <c r="M8" s="119"/>
      <c r="N8" s="119"/>
      <c r="O8" s="119"/>
    </row>
    <row r="9" spans="1:15" ht="22.5" customHeight="1" x14ac:dyDescent="0.25">
      <c r="A9" s="89"/>
      <c r="B9" s="90"/>
      <c r="C9" s="90"/>
      <c r="D9" s="90"/>
      <c r="E9" s="90"/>
      <c r="F9" s="90"/>
      <c r="G9" s="90"/>
      <c r="H9" s="90"/>
      <c r="I9" s="90"/>
      <c r="J9" s="90"/>
      <c r="K9" s="90"/>
      <c r="L9" s="90"/>
      <c r="M9" s="90"/>
      <c r="N9" s="90"/>
      <c r="O9" s="90"/>
    </row>
    <row r="10" spans="1:15" ht="18" customHeight="1" x14ac:dyDescent="0.25">
      <c r="A10" s="133" t="s">
        <v>122</v>
      </c>
      <c r="B10" s="133"/>
      <c r="C10" s="133"/>
      <c r="D10" s="133"/>
      <c r="E10" s="133"/>
      <c r="F10" s="133"/>
      <c r="G10" s="133"/>
      <c r="H10" s="133"/>
      <c r="I10" s="133"/>
      <c r="J10" s="133"/>
      <c r="K10" s="133"/>
      <c r="L10" s="133"/>
      <c r="M10" s="133"/>
      <c r="N10" s="133"/>
      <c r="O10" s="133"/>
    </row>
    <row r="11" spans="1:15" ht="37.5" customHeight="1" x14ac:dyDescent="0.25">
      <c r="A11" s="121" t="s">
        <v>129</v>
      </c>
      <c r="B11" s="122"/>
      <c r="C11" s="122"/>
      <c r="D11" s="122"/>
      <c r="E11" s="122"/>
      <c r="F11" s="122"/>
      <c r="G11" s="122"/>
      <c r="H11" s="122"/>
      <c r="I11" s="122"/>
      <c r="J11" s="122"/>
      <c r="K11" s="122"/>
      <c r="L11" s="122"/>
      <c r="M11" s="122"/>
      <c r="N11" s="122"/>
      <c r="O11" s="122"/>
    </row>
    <row r="12" spans="1:15" x14ac:dyDescent="0.25">
      <c r="A12" s="126" t="s">
        <v>233</v>
      </c>
      <c r="B12" s="127"/>
      <c r="C12" s="127"/>
      <c r="D12" s="127"/>
      <c r="E12" s="127"/>
      <c r="F12" s="127"/>
      <c r="G12" s="127"/>
      <c r="H12" s="127"/>
      <c r="I12" s="127"/>
      <c r="J12" s="127"/>
      <c r="K12" s="127"/>
      <c r="L12" s="127"/>
      <c r="M12" s="134"/>
      <c r="N12" s="134"/>
      <c r="O12" s="134"/>
    </row>
    <row r="13" spans="1:15" ht="15.75" thickBot="1" x14ac:dyDescent="0.3">
      <c r="A13" s="135" t="s">
        <v>26</v>
      </c>
      <c r="B13" s="136"/>
      <c r="C13" s="136"/>
      <c r="D13" s="136"/>
      <c r="E13" s="136"/>
      <c r="F13" s="136"/>
      <c r="G13" s="136"/>
      <c r="H13" s="136"/>
      <c r="I13" s="136"/>
      <c r="J13" s="136"/>
      <c r="K13" s="136"/>
      <c r="L13" s="136"/>
      <c r="M13" s="136"/>
      <c r="N13" s="136"/>
      <c r="O13" s="136"/>
    </row>
    <row r="14" spans="1:15" ht="16.5" customHeight="1" thickTop="1" x14ac:dyDescent="0.25">
      <c r="A14" s="89"/>
      <c r="B14" s="90"/>
      <c r="C14" s="90"/>
      <c r="D14" s="90"/>
      <c r="E14" s="90"/>
      <c r="F14" s="90"/>
      <c r="G14" s="90"/>
      <c r="H14" s="90"/>
      <c r="I14" s="90"/>
      <c r="J14" s="90"/>
      <c r="K14" s="90"/>
      <c r="L14" s="90"/>
      <c r="M14" s="90"/>
      <c r="N14" s="90"/>
      <c r="O14" s="90"/>
    </row>
    <row r="15" spans="1:15" x14ac:dyDescent="0.25">
      <c r="A15" s="118" t="s">
        <v>15</v>
      </c>
      <c r="B15" s="119"/>
      <c r="C15" s="119"/>
      <c r="D15" s="119"/>
      <c r="E15" s="119"/>
      <c r="F15" s="119"/>
      <c r="G15" s="119"/>
      <c r="H15" s="119"/>
      <c r="I15" s="119"/>
      <c r="J15" s="119"/>
      <c r="K15" s="119"/>
      <c r="L15" s="119"/>
      <c r="M15" s="119"/>
      <c r="N15" s="119"/>
      <c r="O15" s="119"/>
    </row>
    <row r="16" spans="1:15" ht="17.25" customHeight="1" x14ac:dyDescent="0.25">
      <c r="A16" s="89"/>
      <c r="B16" s="90"/>
      <c r="C16" s="90"/>
      <c r="D16" s="90"/>
      <c r="E16" s="90"/>
      <c r="F16" s="90"/>
      <c r="G16" s="90"/>
      <c r="H16" s="90"/>
      <c r="I16" s="90"/>
      <c r="J16" s="90"/>
      <c r="K16" s="90"/>
      <c r="L16" s="90"/>
      <c r="M16" s="90"/>
      <c r="N16" s="90"/>
      <c r="O16" s="90"/>
    </row>
    <row r="17" spans="1:15" ht="36" customHeight="1" thickBot="1" x14ac:dyDescent="0.3">
      <c r="A17" s="128" t="s">
        <v>28</v>
      </c>
      <c r="B17" s="128"/>
      <c r="C17" s="128"/>
      <c r="D17" s="128"/>
      <c r="E17" s="128"/>
      <c r="F17" s="128"/>
      <c r="G17" s="128"/>
      <c r="H17" s="128"/>
      <c r="I17" s="128"/>
      <c r="J17" s="128"/>
      <c r="K17" s="128"/>
      <c r="L17" s="128"/>
      <c r="M17" s="128"/>
      <c r="N17" s="128"/>
      <c r="O17" s="128"/>
    </row>
    <row r="18" spans="1:15" ht="15.75" thickTop="1" x14ac:dyDescent="0.25">
      <c r="A18" s="22" t="s">
        <v>29</v>
      </c>
      <c r="B18" s="22"/>
    </row>
    <row r="19" spans="1:15" ht="37.5" customHeight="1" x14ac:dyDescent="0.25">
      <c r="A19" s="121" t="s">
        <v>282</v>
      </c>
      <c r="B19" s="122"/>
      <c r="C19" s="122"/>
      <c r="D19" s="122"/>
      <c r="E19" s="122"/>
      <c r="F19" s="122"/>
      <c r="G19" s="122"/>
      <c r="H19" s="122"/>
      <c r="I19" s="122"/>
      <c r="J19" s="122"/>
      <c r="K19" s="122"/>
      <c r="L19" s="122"/>
      <c r="M19" s="122"/>
      <c r="N19" s="122"/>
      <c r="O19" s="122"/>
    </row>
    <row r="20" spans="1:15" x14ac:dyDescent="0.25">
      <c r="A20" s="126" t="s">
        <v>232</v>
      </c>
      <c r="B20" s="127"/>
      <c r="C20" s="127"/>
      <c r="D20" s="127"/>
      <c r="E20" s="127"/>
      <c r="F20" s="127"/>
      <c r="G20" s="127"/>
      <c r="H20" s="127"/>
      <c r="I20" s="127"/>
      <c r="J20" s="127"/>
      <c r="K20" s="127"/>
      <c r="L20" s="127"/>
      <c r="M20" s="120" t="s">
        <v>27</v>
      </c>
      <c r="N20" s="120"/>
      <c r="O20" s="120"/>
    </row>
    <row r="21" spans="1:15" x14ac:dyDescent="0.25">
      <c r="A21" s="118" t="s">
        <v>26</v>
      </c>
      <c r="B21" s="119"/>
      <c r="C21" s="119"/>
      <c r="D21" s="119"/>
      <c r="E21" s="119"/>
      <c r="F21" s="119"/>
      <c r="G21" s="119"/>
      <c r="H21" s="119"/>
      <c r="I21" s="119"/>
      <c r="J21" s="119"/>
      <c r="K21" s="119"/>
      <c r="L21" s="119"/>
      <c r="M21" s="119"/>
      <c r="N21" s="119"/>
      <c r="O21" s="119"/>
    </row>
    <row r="22" spans="1:15" ht="13.5" customHeight="1" x14ac:dyDescent="0.25">
      <c r="A22" s="89"/>
      <c r="B22" s="90"/>
      <c r="C22" s="90"/>
      <c r="D22" s="90"/>
      <c r="E22" s="90"/>
      <c r="F22" s="90"/>
      <c r="G22" s="90"/>
      <c r="H22" s="90"/>
      <c r="I22" s="90"/>
      <c r="J22" s="90"/>
      <c r="K22" s="90"/>
      <c r="L22" s="90"/>
      <c r="M22" s="90"/>
      <c r="N22" s="90"/>
      <c r="O22" s="90"/>
    </row>
    <row r="23" spans="1:15" x14ac:dyDescent="0.25">
      <c r="A23" s="118" t="s">
        <v>15</v>
      </c>
      <c r="B23" s="119"/>
      <c r="C23" s="119"/>
      <c r="D23" s="119"/>
      <c r="E23" s="119"/>
      <c r="F23" s="119"/>
      <c r="G23" s="119"/>
      <c r="H23" s="119"/>
      <c r="I23" s="119"/>
      <c r="J23" s="119"/>
      <c r="K23" s="119"/>
      <c r="L23" s="119"/>
      <c r="M23" s="119"/>
      <c r="N23" s="119"/>
      <c r="O23" s="119"/>
    </row>
    <row r="24" spans="1:15" ht="19.5" customHeight="1" x14ac:dyDescent="0.25">
      <c r="A24" s="89"/>
      <c r="B24" s="90"/>
      <c r="C24" s="90"/>
      <c r="D24" s="90"/>
      <c r="E24" s="90"/>
      <c r="F24" s="90"/>
      <c r="G24" s="90"/>
      <c r="H24" s="90"/>
      <c r="I24" s="90"/>
      <c r="J24" s="90"/>
      <c r="K24" s="90"/>
      <c r="L24" s="90"/>
      <c r="M24" s="90"/>
      <c r="N24" s="90"/>
      <c r="O24" s="90"/>
    </row>
    <row r="25" spans="1:15" x14ac:dyDescent="0.25">
      <c r="A25" s="124" t="s">
        <v>30</v>
      </c>
      <c r="B25" s="124"/>
      <c r="C25" s="124"/>
      <c r="D25" s="124"/>
      <c r="E25" s="124"/>
      <c r="F25" s="124"/>
      <c r="G25" s="124"/>
      <c r="H25" s="124"/>
      <c r="I25" s="124"/>
      <c r="J25" s="124"/>
      <c r="K25" s="123"/>
      <c r="L25" s="123"/>
      <c r="M25" s="123"/>
      <c r="N25" s="123"/>
      <c r="O25" s="123"/>
    </row>
    <row r="26" spans="1:15" ht="21" customHeight="1" x14ac:dyDescent="0.25">
      <c r="A26" s="125" t="s">
        <v>283</v>
      </c>
      <c r="B26" s="125"/>
      <c r="C26" s="125"/>
      <c r="D26" s="125"/>
      <c r="E26" s="125"/>
      <c r="F26" s="125"/>
      <c r="G26" s="125"/>
      <c r="H26" s="125"/>
      <c r="I26" s="125"/>
      <c r="J26" s="125"/>
      <c r="K26" s="29"/>
      <c r="L26" s="29"/>
      <c r="M26" s="29"/>
      <c r="N26" s="29"/>
      <c r="O26" s="29"/>
    </row>
    <row r="27" spans="1:15" x14ac:dyDescent="0.25">
      <c r="A27" s="124" t="s">
        <v>31</v>
      </c>
      <c r="B27" s="124"/>
      <c r="C27" s="124"/>
      <c r="D27" s="124"/>
      <c r="E27" s="124"/>
      <c r="F27" s="124"/>
      <c r="G27" s="124"/>
      <c r="H27" s="124"/>
      <c r="I27" s="124"/>
      <c r="J27" s="124"/>
      <c r="K27" s="123"/>
      <c r="L27" s="123"/>
      <c r="M27" s="123"/>
      <c r="N27" s="123"/>
      <c r="O27" s="123"/>
    </row>
    <row r="28" spans="1:15" ht="21" customHeight="1" x14ac:dyDescent="0.25">
      <c r="A28" s="125" t="s">
        <v>283</v>
      </c>
      <c r="B28" s="125"/>
      <c r="C28" s="125"/>
      <c r="D28" s="125"/>
      <c r="E28" s="125"/>
      <c r="F28" s="125"/>
      <c r="G28" s="125"/>
      <c r="H28" s="125"/>
      <c r="I28" s="125"/>
      <c r="J28" s="125"/>
      <c r="K28" s="29"/>
      <c r="L28" s="29"/>
      <c r="M28" s="29"/>
      <c r="N28" s="29"/>
      <c r="O28" s="29"/>
    </row>
    <row r="29" spans="1:15" x14ac:dyDescent="0.25">
      <c r="A29" s="124" t="s">
        <v>32</v>
      </c>
      <c r="B29" s="124"/>
      <c r="C29" s="124"/>
      <c r="D29" s="124"/>
      <c r="E29" s="124"/>
      <c r="F29" s="124"/>
      <c r="G29" s="124"/>
      <c r="H29" s="124"/>
      <c r="I29" s="124"/>
      <c r="J29" s="124"/>
      <c r="K29" s="123"/>
      <c r="L29" s="123"/>
      <c r="M29" s="123"/>
      <c r="N29" s="123"/>
      <c r="O29" s="123"/>
    </row>
    <row r="30" spans="1:15" ht="21" customHeight="1" x14ac:dyDescent="0.25">
      <c r="A30" s="125" t="s">
        <v>283</v>
      </c>
      <c r="B30" s="125"/>
      <c r="C30" s="125"/>
      <c r="D30" s="125"/>
      <c r="E30" s="125"/>
      <c r="F30" s="125"/>
      <c r="G30" s="125"/>
      <c r="H30" s="125"/>
      <c r="I30" s="125"/>
      <c r="J30" s="125"/>
      <c r="K30" s="29"/>
      <c r="L30" s="29"/>
      <c r="M30" s="29"/>
      <c r="N30" s="29"/>
      <c r="O30" s="29"/>
    </row>
    <row r="31" spans="1:15" x14ac:dyDescent="0.25">
      <c r="A31" s="126" t="s">
        <v>231</v>
      </c>
      <c r="B31" s="127"/>
      <c r="C31" s="127"/>
      <c r="D31" s="127"/>
      <c r="E31" s="127"/>
      <c r="F31" s="127"/>
      <c r="G31" s="127"/>
      <c r="H31" s="127"/>
      <c r="I31" s="127"/>
      <c r="J31" s="127"/>
      <c r="K31" s="127"/>
      <c r="L31" s="127"/>
      <c r="M31" s="120" t="s">
        <v>27</v>
      </c>
      <c r="N31" s="120"/>
      <c r="O31" s="120"/>
    </row>
    <row r="32" spans="1:15" x14ac:dyDescent="0.25">
      <c r="A32" s="118" t="s">
        <v>26</v>
      </c>
      <c r="B32" s="119"/>
      <c r="C32" s="119"/>
      <c r="D32" s="119"/>
      <c r="E32" s="119"/>
      <c r="F32" s="119"/>
      <c r="G32" s="119"/>
      <c r="H32" s="119"/>
      <c r="I32" s="119"/>
      <c r="J32" s="119"/>
      <c r="K32" s="119"/>
      <c r="L32" s="119"/>
      <c r="M32" s="119"/>
      <c r="N32" s="119"/>
      <c r="O32" s="119"/>
    </row>
    <row r="33" spans="1:15" ht="16.5" customHeight="1" x14ac:dyDescent="0.25">
      <c r="A33" s="89"/>
      <c r="B33" s="90"/>
      <c r="C33" s="90"/>
      <c r="D33" s="90"/>
      <c r="E33" s="90"/>
      <c r="F33" s="90"/>
      <c r="G33" s="90"/>
      <c r="H33" s="90"/>
      <c r="I33" s="90"/>
      <c r="J33" s="90"/>
      <c r="K33" s="90"/>
      <c r="L33" s="90"/>
      <c r="M33" s="90"/>
      <c r="N33" s="90"/>
      <c r="O33" s="90"/>
    </row>
    <row r="34" spans="1:15" x14ac:dyDescent="0.25">
      <c r="A34" s="118" t="s">
        <v>15</v>
      </c>
      <c r="B34" s="119"/>
      <c r="C34" s="119"/>
      <c r="D34" s="119"/>
      <c r="E34" s="119"/>
      <c r="F34" s="119"/>
      <c r="G34" s="119"/>
      <c r="H34" s="119"/>
      <c r="I34" s="119"/>
      <c r="J34" s="119"/>
      <c r="K34" s="119"/>
      <c r="L34" s="119"/>
      <c r="M34" s="119"/>
      <c r="N34" s="119"/>
      <c r="O34" s="119"/>
    </row>
    <row r="35" spans="1:15" ht="22.5" customHeight="1" x14ac:dyDescent="0.25">
      <c r="A35" s="89"/>
      <c r="B35" s="90"/>
      <c r="C35" s="90"/>
      <c r="D35" s="90"/>
      <c r="E35" s="90"/>
      <c r="F35" s="90"/>
      <c r="G35" s="90"/>
      <c r="H35" s="90"/>
      <c r="I35" s="90"/>
      <c r="J35" s="90"/>
      <c r="K35" s="90"/>
      <c r="L35" s="90"/>
      <c r="M35" s="90"/>
      <c r="N35" s="90"/>
      <c r="O35" s="90"/>
    </row>
    <row r="36" spans="1:15" x14ac:dyDescent="0.25">
      <c r="A36" s="124" t="s">
        <v>33</v>
      </c>
      <c r="B36" s="124"/>
      <c r="C36" s="124"/>
      <c r="D36" s="124"/>
      <c r="E36" s="124"/>
      <c r="F36" s="124"/>
      <c r="G36" s="124"/>
      <c r="H36" s="124"/>
      <c r="I36" s="124"/>
      <c r="J36" s="124"/>
      <c r="K36" s="123"/>
      <c r="L36" s="123"/>
      <c r="M36" s="123"/>
      <c r="N36" s="123"/>
      <c r="O36" s="123"/>
    </row>
    <row r="37" spans="1:15" ht="21" customHeight="1" x14ac:dyDescent="0.25">
      <c r="A37" s="125" t="s">
        <v>284</v>
      </c>
      <c r="B37" s="125"/>
      <c r="C37" s="125"/>
      <c r="D37" s="125"/>
      <c r="E37" s="125"/>
      <c r="F37" s="125"/>
      <c r="G37" s="125"/>
      <c r="H37" s="125"/>
      <c r="I37" s="125"/>
      <c r="J37" s="125"/>
      <c r="K37" s="29"/>
      <c r="L37" s="29"/>
      <c r="M37" s="29"/>
      <c r="N37" s="29"/>
      <c r="O37" s="29"/>
    </row>
    <row r="38" spans="1:15" x14ac:dyDescent="0.25">
      <c r="A38" s="124" t="s">
        <v>34</v>
      </c>
      <c r="B38" s="124"/>
      <c r="C38" s="124"/>
      <c r="D38" s="124"/>
      <c r="E38" s="124"/>
      <c r="F38" s="124"/>
      <c r="G38" s="124"/>
      <c r="H38" s="124"/>
      <c r="I38" s="124"/>
      <c r="J38" s="124"/>
      <c r="K38" s="123"/>
      <c r="L38" s="123"/>
      <c r="M38" s="123"/>
      <c r="N38" s="123"/>
      <c r="O38" s="123"/>
    </row>
    <row r="39" spans="1:15" ht="21" customHeight="1" x14ac:dyDescent="0.25">
      <c r="A39" s="125" t="s">
        <v>284</v>
      </c>
      <c r="B39" s="125"/>
      <c r="C39" s="125"/>
      <c r="D39" s="125"/>
      <c r="E39" s="125"/>
      <c r="F39" s="125"/>
      <c r="G39" s="125"/>
      <c r="H39" s="125"/>
      <c r="I39" s="125"/>
      <c r="J39" s="125"/>
      <c r="K39" s="29"/>
      <c r="L39" s="29"/>
      <c r="M39" s="29"/>
      <c r="N39" s="29"/>
      <c r="O39" s="29"/>
    </row>
    <row r="40" spans="1:15" x14ac:dyDescent="0.25">
      <c r="A40" s="126" t="s">
        <v>235</v>
      </c>
      <c r="B40" s="127"/>
      <c r="C40" s="127"/>
      <c r="D40" s="127"/>
      <c r="E40" s="127"/>
      <c r="F40" s="127"/>
      <c r="G40" s="127"/>
      <c r="H40" s="127"/>
      <c r="I40" s="127"/>
      <c r="J40" s="127"/>
      <c r="K40" s="127"/>
      <c r="L40" s="127"/>
      <c r="M40" s="120" t="s">
        <v>27</v>
      </c>
      <c r="N40" s="120"/>
      <c r="O40" s="120"/>
    </row>
    <row r="41" spans="1:15" x14ac:dyDescent="0.25">
      <c r="A41" s="118" t="s">
        <v>26</v>
      </c>
      <c r="B41" s="119"/>
      <c r="C41" s="119"/>
      <c r="D41" s="119"/>
      <c r="E41" s="119"/>
      <c r="F41" s="119"/>
      <c r="G41" s="119"/>
      <c r="H41" s="119"/>
      <c r="I41" s="119"/>
      <c r="J41" s="119"/>
      <c r="K41" s="119"/>
      <c r="L41" s="119"/>
      <c r="M41" s="119"/>
      <c r="N41" s="119"/>
      <c r="O41" s="119"/>
    </row>
    <row r="42" spans="1:15" ht="18" customHeight="1" x14ac:dyDescent="0.25">
      <c r="A42" s="89"/>
      <c r="B42" s="90"/>
      <c r="C42" s="90"/>
      <c r="D42" s="90"/>
      <c r="E42" s="90"/>
      <c r="F42" s="90"/>
      <c r="G42" s="90"/>
      <c r="H42" s="90"/>
      <c r="I42" s="90"/>
      <c r="J42" s="90"/>
      <c r="K42" s="90"/>
      <c r="L42" s="90"/>
      <c r="M42" s="90"/>
      <c r="N42" s="90"/>
      <c r="O42" s="90"/>
    </row>
    <row r="43" spans="1:15" x14ac:dyDescent="0.25">
      <c r="A43" s="118" t="s">
        <v>15</v>
      </c>
      <c r="B43" s="119"/>
      <c r="C43" s="119"/>
      <c r="D43" s="119"/>
      <c r="E43" s="119"/>
      <c r="F43" s="119"/>
      <c r="G43" s="119"/>
      <c r="H43" s="119"/>
      <c r="I43" s="119"/>
      <c r="J43" s="119"/>
      <c r="K43" s="119"/>
      <c r="L43" s="119"/>
      <c r="M43" s="119"/>
      <c r="N43" s="119"/>
      <c r="O43" s="119"/>
    </row>
    <row r="44" spans="1:15" ht="17.25" customHeight="1" x14ac:dyDescent="0.25">
      <c r="A44" s="89"/>
      <c r="B44" s="90"/>
      <c r="C44" s="90"/>
      <c r="D44" s="90"/>
      <c r="E44" s="90"/>
      <c r="F44" s="90"/>
      <c r="G44" s="90"/>
      <c r="H44" s="90"/>
      <c r="I44" s="90"/>
      <c r="J44" s="90"/>
      <c r="K44" s="90"/>
      <c r="L44" s="90"/>
      <c r="M44" s="90"/>
      <c r="N44" s="90"/>
      <c r="O44" s="90"/>
    </row>
    <row r="47" spans="1:15" x14ac:dyDescent="0.25">
      <c r="A47" t="s">
        <v>125</v>
      </c>
    </row>
    <row r="48" spans="1:15" x14ac:dyDescent="0.25">
      <c r="A48" t="s">
        <v>129</v>
      </c>
    </row>
    <row r="49" spans="1:1" x14ac:dyDescent="0.25">
      <c r="A49" t="s">
        <v>126</v>
      </c>
    </row>
    <row r="50" spans="1:1" x14ac:dyDescent="0.25">
      <c r="A50" t="s">
        <v>279</v>
      </c>
    </row>
    <row r="51" spans="1:1" x14ac:dyDescent="0.25">
      <c r="A51" t="s">
        <v>280</v>
      </c>
    </row>
    <row r="52" spans="1:1" x14ac:dyDescent="0.25">
      <c r="A52" t="s">
        <v>281</v>
      </c>
    </row>
  </sheetData>
  <mergeCells count="53">
    <mergeCell ref="A35:O35"/>
    <mergeCell ref="A38:J38"/>
    <mergeCell ref="K38:O38"/>
    <mergeCell ref="A10:O10"/>
    <mergeCell ref="A4:O4"/>
    <mergeCell ref="A11:O11"/>
    <mergeCell ref="A8:O8"/>
    <mergeCell ref="A7:O7"/>
    <mergeCell ref="A9:O9"/>
    <mergeCell ref="M12:O12"/>
    <mergeCell ref="A13:O13"/>
    <mergeCell ref="A14:O14"/>
    <mergeCell ref="A15:O15"/>
    <mergeCell ref="A16:O16"/>
    <mergeCell ref="A12:L12"/>
    <mergeCell ref="A1:O1"/>
    <mergeCell ref="A2:O2"/>
    <mergeCell ref="A5:L5"/>
    <mergeCell ref="M5:O5"/>
    <mergeCell ref="A6:O6"/>
    <mergeCell ref="A3:O3"/>
    <mergeCell ref="A40:L40"/>
    <mergeCell ref="A41:O41"/>
    <mergeCell ref="A17:O17"/>
    <mergeCell ref="A20:L20"/>
    <mergeCell ref="M20:O20"/>
    <mergeCell ref="A21:O21"/>
    <mergeCell ref="A22:O22"/>
    <mergeCell ref="A30:J30"/>
    <mergeCell ref="A37:J37"/>
    <mergeCell ref="A39:J39"/>
    <mergeCell ref="K36:O36"/>
    <mergeCell ref="M31:O31"/>
    <mergeCell ref="A31:L31"/>
    <mergeCell ref="A32:O32"/>
    <mergeCell ref="A33:O33"/>
    <mergeCell ref="A34:O34"/>
    <mergeCell ref="A42:O42"/>
    <mergeCell ref="A43:O43"/>
    <mergeCell ref="A44:O44"/>
    <mergeCell ref="M40:O40"/>
    <mergeCell ref="A19:O19"/>
    <mergeCell ref="K25:O25"/>
    <mergeCell ref="K27:O27"/>
    <mergeCell ref="K29:O29"/>
    <mergeCell ref="A25:J25"/>
    <mergeCell ref="A27:J27"/>
    <mergeCell ref="A29:J29"/>
    <mergeCell ref="A26:J26"/>
    <mergeCell ref="A28:J28"/>
    <mergeCell ref="A23:O23"/>
    <mergeCell ref="A24:O24"/>
    <mergeCell ref="A36:J36"/>
  </mergeCells>
  <dataValidations count="4">
    <dataValidation type="list" allowBlank="1" showInputMessage="1" showErrorMessage="1" sqref="M12">
      <formula1>$A$37:$A$38</formula1>
    </dataValidation>
    <dataValidation type="list" allowBlank="1" showInputMessage="1" showErrorMessage="1" sqref="M31">
      <formula1>$A$37:$A$38</formula1>
    </dataValidation>
    <dataValidation type="list" allowBlank="1" showInputMessage="1" showErrorMessage="1" sqref="M20">
      <formula1>$A$37:$A$38</formula1>
    </dataValidation>
    <dataValidation type="list" allowBlank="1" showInputMessage="1" showErrorMessage="1" sqref="A11:O11">
      <formula1>$A$47:$A$52</formula1>
    </dataValidation>
  </dataValidations>
  <pageMargins left="0.7" right="0.7" top="0.75" bottom="0.75" header="0.3" footer="0.3"/>
  <pageSetup paperSize="9" scale="88" fitToHeight="0"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34" operator="equal" id="{18931244-DF3B-49BE-A62E-6DA2EBC8DFCE}">
            <xm:f>Utilisation!$A$26</xm:f>
            <x14:dxf>
              <font>
                <color rgb="FFFFC000"/>
              </font>
            </x14:dxf>
          </x14:cfRule>
          <x14:cfRule type="cellIs" priority="35" operator="equal" id="{B53B1086-3397-47BB-ABF2-E86817670B98}">
            <xm:f>Utilisation!$A$25</xm:f>
            <x14:dxf>
              <font>
                <color rgb="FFFF0000"/>
              </font>
            </x14:dxf>
          </x14:cfRule>
          <x14:cfRule type="cellIs" priority="36" operator="equal" id="{25ACE7AD-292D-48C5-8BF0-BD61FD8DB8C9}">
            <xm:f>Utilisation!$A$24</xm:f>
            <x14:dxf>
              <font>
                <color rgb="FF00B050"/>
              </font>
            </x14:dxf>
          </x14:cfRule>
          <xm:sqref>M5</xm:sqref>
        </x14:conditionalFormatting>
        <x14:conditionalFormatting xmlns:xm="http://schemas.microsoft.com/office/excel/2006/main">
          <x14:cfRule type="cellIs" priority="31" operator="equal" id="{9F577C7D-F94D-4BF5-8166-77446D4B0B55}">
            <xm:f>Utilisation!$A$26</xm:f>
            <x14:dxf>
              <font>
                <color rgb="FFFFC000"/>
              </font>
            </x14:dxf>
          </x14:cfRule>
          <x14:cfRule type="cellIs" priority="32" operator="equal" id="{3BB1F39A-EF6D-4A75-8C88-7E400979FC86}">
            <xm:f>Utilisation!$A$25</xm:f>
            <x14:dxf>
              <font>
                <color rgb="FFFF0000"/>
              </font>
            </x14:dxf>
          </x14:cfRule>
          <x14:cfRule type="cellIs" priority="33" operator="equal" id="{9CBDDCE1-46DC-4995-9E9B-2BC8E3362295}">
            <xm:f>Utilisation!$A$24</xm:f>
            <x14:dxf>
              <font>
                <color rgb="FF00B050"/>
              </font>
            </x14:dxf>
          </x14:cfRule>
          <xm:sqref>M12</xm:sqref>
        </x14:conditionalFormatting>
        <x14:conditionalFormatting xmlns:xm="http://schemas.microsoft.com/office/excel/2006/main">
          <x14:cfRule type="cellIs" priority="19" operator="equal" id="{7F5665F6-EEA7-41EB-B3A0-25BBF362CB9D}">
            <xm:f>Utilisation!$A$26</xm:f>
            <x14:dxf>
              <font>
                <color rgb="FFFFC000"/>
              </font>
            </x14:dxf>
          </x14:cfRule>
          <x14:cfRule type="cellIs" priority="20" operator="equal" id="{6034837B-C33D-47F0-A34B-A31C0122FAFC}">
            <xm:f>Utilisation!$A$25</xm:f>
            <x14:dxf>
              <font>
                <color rgb="FFFF0000"/>
              </font>
            </x14:dxf>
          </x14:cfRule>
          <x14:cfRule type="cellIs" priority="21" operator="equal" id="{5949515F-A612-4392-ACFE-4B27A30DC6F7}">
            <xm:f>Utilisation!$A$24</xm:f>
            <x14:dxf>
              <font>
                <color rgb="FF00B050"/>
              </font>
            </x14:dxf>
          </x14:cfRule>
          <xm:sqref>M20</xm:sqref>
        </x14:conditionalFormatting>
        <x14:conditionalFormatting xmlns:xm="http://schemas.microsoft.com/office/excel/2006/main">
          <x14:cfRule type="cellIs" priority="13" operator="equal" id="{D5557D94-9AE8-4E67-ACF5-722B842D5486}">
            <xm:f>Utilisation!$A$26</xm:f>
            <x14:dxf>
              <font>
                <color rgb="FFFFC000"/>
              </font>
            </x14:dxf>
          </x14:cfRule>
          <x14:cfRule type="cellIs" priority="14" operator="equal" id="{2540A83D-90D4-46FA-ACC8-6F100FBD8D04}">
            <xm:f>Utilisation!$A$25</xm:f>
            <x14:dxf>
              <font>
                <color rgb="FFFF0000"/>
              </font>
            </x14:dxf>
          </x14:cfRule>
          <x14:cfRule type="cellIs" priority="15" operator="equal" id="{0E7FDAD8-2192-4AD1-82CA-921B3FD5EAD8}">
            <xm:f>Utilisation!$A$24</xm:f>
            <x14:dxf>
              <font>
                <color rgb="FF00B050"/>
              </font>
            </x14:dxf>
          </x14:cfRule>
          <xm:sqref>M31</xm:sqref>
        </x14:conditionalFormatting>
        <x14:conditionalFormatting xmlns:xm="http://schemas.microsoft.com/office/excel/2006/main">
          <x14:cfRule type="cellIs" priority="1" operator="equal" id="{9585572B-E12B-41E6-B896-91AC91F86B61}">
            <xm:f>Utilisation!$A$26</xm:f>
            <x14:dxf>
              <font>
                <color rgb="FFFFC000"/>
              </font>
            </x14:dxf>
          </x14:cfRule>
          <x14:cfRule type="cellIs" priority="2" operator="equal" id="{3C5A3662-2359-498F-A102-B74F98DA885B}">
            <xm:f>Utilisation!$A$25</xm:f>
            <x14:dxf>
              <font>
                <color rgb="FFFF0000"/>
              </font>
            </x14:dxf>
          </x14:cfRule>
          <x14:cfRule type="cellIs" priority="3" operator="equal" id="{EEEF87F3-0A6F-4292-8389-AA126510A63B}">
            <xm:f>Utilisation!$A$24</xm:f>
            <x14:dxf>
              <font>
                <color rgb="FF00B050"/>
              </font>
            </x14:dxf>
          </x14:cfRule>
          <xm:sqref>M40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Utilisation!$A$24:$A$26</xm:f>
          </x14:formula1>
          <xm:sqref>M5</xm:sqref>
        </x14:dataValidation>
        <x14:dataValidation type="list" allowBlank="1" showInputMessage="1" showErrorMessage="1">
          <x14:formula1>
            <xm:f>Contexte!$A$35:$A$36</xm:f>
          </x14:formula1>
          <xm:sqref>M40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23"/>
  <sheetViews>
    <sheetView workbookViewId="0">
      <selection activeCell="B5" sqref="B5"/>
    </sheetView>
  </sheetViews>
  <sheetFormatPr baseColWidth="10" defaultRowHeight="15" x14ac:dyDescent="0.25"/>
  <cols>
    <col min="1" max="1" width="18.5703125" customWidth="1"/>
    <col min="2" max="2" width="51.28515625" customWidth="1"/>
    <col min="3" max="3" width="70.85546875" customWidth="1"/>
    <col min="4" max="4" width="24.28515625" customWidth="1"/>
    <col min="5" max="5" width="36.5703125" customWidth="1"/>
    <col min="6" max="6" width="37.7109375" customWidth="1"/>
    <col min="8" max="8" width="29.5703125" customWidth="1"/>
    <col min="9" max="9" width="12.42578125" customWidth="1"/>
    <col min="10" max="10" width="14.42578125" customWidth="1"/>
    <col min="11" max="11" width="15.28515625" customWidth="1"/>
  </cols>
  <sheetData>
    <row r="1" spans="1:6" ht="29.25" customHeight="1" x14ac:dyDescent="0.25">
      <c r="A1" s="137" t="s">
        <v>268</v>
      </c>
      <c r="B1" s="137"/>
      <c r="C1" s="137"/>
      <c r="D1" s="137"/>
      <c r="E1" s="137"/>
    </row>
    <row r="2" spans="1:6" ht="20.25" customHeight="1" x14ac:dyDescent="0.25">
      <c r="A2" s="138" t="s">
        <v>267</v>
      </c>
      <c r="B2" s="138"/>
      <c r="C2" s="138"/>
      <c r="D2" s="138"/>
      <c r="E2" s="138"/>
    </row>
    <row r="3" spans="1:6" x14ac:dyDescent="0.25">
      <c r="A3" s="30" t="s">
        <v>132</v>
      </c>
      <c r="B3" s="30" t="s">
        <v>36</v>
      </c>
      <c r="C3" s="30" t="s">
        <v>37</v>
      </c>
      <c r="D3" s="25" t="s">
        <v>38</v>
      </c>
      <c r="E3" s="25" t="s">
        <v>39</v>
      </c>
      <c r="F3" s="25" t="s">
        <v>40</v>
      </c>
    </row>
    <row r="4" spans="1:6" x14ac:dyDescent="0.25">
      <c r="A4" s="18" t="s">
        <v>133</v>
      </c>
      <c r="B4" s="17" t="s">
        <v>42</v>
      </c>
      <c r="C4" s="18" t="s">
        <v>285</v>
      </c>
      <c r="D4" s="18"/>
      <c r="E4" s="18"/>
      <c r="F4" s="18"/>
    </row>
    <row r="5" spans="1:6" x14ac:dyDescent="0.25">
      <c r="A5" s="18" t="s">
        <v>134</v>
      </c>
      <c r="B5" s="17" t="s">
        <v>51</v>
      </c>
      <c r="C5" s="18" t="s">
        <v>286</v>
      </c>
      <c r="D5" s="18"/>
      <c r="E5" s="18"/>
      <c r="F5" s="18"/>
    </row>
    <row r="6" spans="1:6" x14ac:dyDescent="0.25">
      <c r="A6" s="18" t="s">
        <v>135</v>
      </c>
      <c r="B6" s="17" t="s">
        <v>45</v>
      </c>
      <c r="C6" s="18" t="s">
        <v>287</v>
      </c>
      <c r="D6" s="18"/>
      <c r="E6" s="18"/>
      <c r="F6" s="18"/>
    </row>
    <row r="7" spans="1:6" x14ac:dyDescent="0.25">
      <c r="A7" s="18" t="s">
        <v>136</v>
      </c>
      <c r="B7" s="17" t="s">
        <v>44</v>
      </c>
      <c r="C7" s="18" t="s">
        <v>288</v>
      </c>
      <c r="D7" s="18"/>
      <c r="E7" s="18"/>
      <c r="F7" s="18"/>
    </row>
    <row r="8" spans="1:6" x14ac:dyDescent="0.25">
      <c r="A8" s="18" t="s">
        <v>137</v>
      </c>
      <c r="B8" s="17" t="s">
        <v>56</v>
      </c>
      <c r="C8" s="18" t="s">
        <v>289</v>
      </c>
      <c r="D8" s="18"/>
      <c r="E8" s="18"/>
      <c r="F8" s="18"/>
    </row>
    <row r="9" spans="1:6" x14ac:dyDescent="0.25">
      <c r="A9" s="18" t="s">
        <v>138</v>
      </c>
      <c r="B9" s="17" t="s">
        <v>55</v>
      </c>
      <c r="C9" s="18" t="s">
        <v>290</v>
      </c>
      <c r="D9" s="18"/>
      <c r="E9" s="18"/>
      <c r="F9" s="18"/>
    </row>
    <row r="10" spans="1:6" x14ac:dyDescent="0.25">
      <c r="A10" s="18" t="s">
        <v>139</v>
      </c>
      <c r="B10" s="17"/>
      <c r="C10" s="18"/>
      <c r="D10" s="18"/>
      <c r="E10" s="18"/>
      <c r="F10" s="18"/>
    </row>
    <row r="11" spans="1:6" x14ac:dyDescent="0.25">
      <c r="A11" s="18" t="s">
        <v>140</v>
      </c>
      <c r="B11" s="17"/>
      <c r="C11" s="18"/>
      <c r="D11" s="18"/>
      <c r="E11" s="18"/>
      <c r="F11" s="18"/>
    </row>
    <row r="12" spans="1:6" x14ac:dyDescent="0.25">
      <c r="A12" s="18" t="s">
        <v>141</v>
      </c>
      <c r="B12" s="17"/>
      <c r="C12" s="18"/>
      <c r="D12" s="18"/>
      <c r="E12" s="18"/>
      <c r="F12" s="18"/>
    </row>
    <row r="13" spans="1:6" x14ac:dyDescent="0.25">
      <c r="A13" s="18" t="s">
        <v>142</v>
      </c>
      <c r="B13" s="17"/>
      <c r="C13" s="18"/>
      <c r="D13" s="18"/>
      <c r="E13" s="18"/>
      <c r="F13" s="18"/>
    </row>
    <row r="14" spans="1:6" x14ac:dyDescent="0.25">
      <c r="A14" s="18" t="s">
        <v>143</v>
      </c>
      <c r="B14" s="17"/>
      <c r="C14" s="18"/>
      <c r="D14" s="18"/>
      <c r="E14" s="18"/>
      <c r="F14" s="18"/>
    </row>
    <row r="15" spans="1:6" x14ac:dyDescent="0.25">
      <c r="A15" s="18" t="s">
        <v>144</v>
      </c>
      <c r="B15" s="17"/>
      <c r="C15" s="18"/>
      <c r="D15" s="18"/>
      <c r="E15" s="18"/>
      <c r="F15" s="18"/>
    </row>
    <row r="16" spans="1:6" x14ac:dyDescent="0.25">
      <c r="A16" s="18" t="s">
        <v>145</v>
      </c>
      <c r="B16" s="17"/>
      <c r="C16" s="18"/>
      <c r="D16" s="18"/>
      <c r="E16" s="18"/>
      <c r="F16" s="18"/>
    </row>
    <row r="17" spans="1:6" x14ac:dyDescent="0.25">
      <c r="A17" s="18" t="s">
        <v>146</v>
      </c>
      <c r="B17" s="17"/>
      <c r="C17" s="18"/>
      <c r="D17" s="18"/>
      <c r="E17" s="18"/>
      <c r="F17" s="18"/>
    </row>
    <row r="18" spans="1:6" x14ac:dyDescent="0.25">
      <c r="A18" s="18" t="s">
        <v>147</v>
      </c>
      <c r="B18" s="17"/>
      <c r="C18" s="18"/>
      <c r="D18" s="18"/>
      <c r="E18" s="18"/>
      <c r="F18" s="18"/>
    </row>
    <row r="19" spans="1:6" x14ac:dyDescent="0.25">
      <c r="A19" s="18" t="s">
        <v>148</v>
      </c>
      <c r="B19" s="17"/>
      <c r="C19" s="18"/>
      <c r="D19" s="18"/>
      <c r="E19" s="18"/>
      <c r="F19" s="18"/>
    </row>
    <row r="20" spans="1:6" x14ac:dyDescent="0.25">
      <c r="A20" s="18" t="s">
        <v>149</v>
      </c>
      <c r="B20" s="17"/>
      <c r="C20" s="18"/>
      <c r="D20" s="18"/>
      <c r="E20" s="18"/>
      <c r="F20" s="18"/>
    </row>
    <row r="21" spans="1:6" x14ac:dyDescent="0.25">
      <c r="A21" s="18" t="s">
        <v>150</v>
      </c>
      <c r="B21" s="17"/>
      <c r="C21" s="18"/>
      <c r="D21" s="18"/>
      <c r="E21" s="18"/>
      <c r="F21" s="18"/>
    </row>
    <row r="22" spans="1:6" x14ac:dyDescent="0.25">
      <c r="A22" s="18" t="s">
        <v>151</v>
      </c>
      <c r="B22" s="17"/>
      <c r="C22" s="18"/>
      <c r="D22" s="18"/>
      <c r="E22" s="18"/>
      <c r="F22" s="18"/>
    </row>
    <row r="23" spans="1:6" x14ac:dyDescent="0.25">
      <c r="A23" s="18" t="s">
        <v>152</v>
      </c>
      <c r="B23" s="17"/>
      <c r="C23" s="18"/>
      <c r="D23" s="18"/>
      <c r="E23" s="18"/>
      <c r="F23" s="18"/>
    </row>
  </sheetData>
  <dataConsolidate/>
  <mergeCells count="2">
    <mergeCell ref="A1:E1"/>
    <mergeCell ref="A2:E2"/>
  </mergeCells>
  <conditionalFormatting sqref="D4:D23">
    <cfRule type="cellIs" dxfId="97" priority="1" operator="equal">
      <formula>"A corriger"</formula>
    </cfRule>
    <cfRule type="cellIs" dxfId="96" priority="2" operator="equal">
      <formula>"Acceptable"</formula>
    </cfRule>
    <cfRule type="containsText" dxfId="95" priority="3" operator="containsText" text="Améliorable">
      <formula>NOT(ISERROR(SEARCH("Améliorable",D4)))</formula>
    </cfRule>
  </conditionalFormatting>
  <pageMargins left="0.7" right="0.7" top="0.75" bottom="0.75" header="0.3" footer="0.3"/>
  <pageSetup paperSize="9" scale="7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Utilisation!$A$24:$A$26</xm:f>
          </x14:formula1>
          <xm:sqref>D4:D23</xm:sqref>
        </x14:dataValidation>
        <x14:dataValidation type="list" allowBlank="1" showInputMessage="1" showErrorMessage="1">
          <x14:formula1>
            <xm:f>Utilisation!$B$24:$B$48</xm:f>
          </x14:formula1>
          <xm:sqref>B4:B23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9" tint="0.39997558519241921"/>
    <pageSetUpPr fitToPage="1"/>
  </sheetPr>
  <dimension ref="A1:M37"/>
  <sheetViews>
    <sheetView tabSelected="1" workbookViewId="0">
      <selection activeCell="C11" sqref="C11:H11"/>
    </sheetView>
  </sheetViews>
  <sheetFormatPr baseColWidth="10" defaultRowHeight="15" x14ac:dyDescent="0.25"/>
  <cols>
    <col min="1" max="1" width="12.85546875" customWidth="1"/>
    <col min="2" max="2" width="22.7109375" customWidth="1"/>
    <col min="3" max="3" width="37.7109375" customWidth="1"/>
    <col min="4" max="4" width="29" customWidth="1"/>
    <col min="5" max="5" width="19.42578125" customWidth="1"/>
    <col min="6" max="6" width="23.42578125" customWidth="1"/>
    <col min="7" max="7" width="9.140625" customWidth="1"/>
    <col min="8" max="8" width="34.140625" customWidth="1"/>
    <col min="9" max="9" width="12.42578125" customWidth="1"/>
    <col min="10" max="10" width="14.42578125" customWidth="1"/>
    <col min="11" max="11" width="15.28515625" customWidth="1"/>
  </cols>
  <sheetData>
    <row r="1" spans="1:8" ht="37.5" customHeight="1" x14ac:dyDescent="0.25">
      <c r="A1" s="139" t="s">
        <v>259</v>
      </c>
      <c r="B1" s="139"/>
      <c r="C1" s="139"/>
      <c r="D1" s="139"/>
      <c r="E1" s="139"/>
      <c r="F1" s="139"/>
      <c r="G1" s="139"/>
      <c r="H1" s="139"/>
    </row>
    <row r="2" spans="1:8" ht="23.25" customHeight="1" x14ac:dyDescent="0.25">
      <c r="A2" s="140" t="s">
        <v>260</v>
      </c>
      <c r="B2" s="140"/>
      <c r="C2" s="140"/>
      <c r="D2" s="140"/>
      <c r="E2" s="140"/>
      <c r="F2" s="140"/>
      <c r="G2" s="140"/>
      <c r="H2" s="140"/>
    </row>
    <row r="3" spans="1:8" ht="19.5" customHeight="1" x14ac:dyDescent="0.25">
      <c r="A3" s="147" t="s">
        <v>261</v>
      </c>
      <c r="B3" s="147"/>
      <c r="C3" s="147"/>
      <c r="D3" s="147"/>
      <c r="E3" s="147"/>
      <c r="F3" s="147"/>
      <c r="G3" s="147"/>
      <c r="H3" s="147"/>
    </row>
    <row r="4" spans="1:8" ht="19.5" customHeight="1" x14ac:dyDescent="0.25">
      <c r="A4" s="147" t="s">
        <v>262</v>
      </c>
      <c r="B4" s="147"/>
      <c r="C4" s="147"/>
      <c r="D4" s="147"/>
      <c r="E4" s="147"/>
      <c r="F4" s="147"/>
      <c r="G4" s="147"/>
      <c r="H4" s="147"/>
    </row>
    <row r="5" spans="1:8" ht="19.5" customHeight="1" x14ac:dyDescent="0.25">
      <c r="A5" s="148" t="s">
        <v>263</v>
      </c>
      <c r="B5" s="148"/>
      <c r="C5" s="148"/>
      <c r="D5" s="148"/>
      <c r="E5" s="148"/>
      <c r="F5" s="148"/>
      <c r="G5" s="148"/>
      <c r="H5" s="148"/>
    </row>
    <row r="6" spans="1:8" ht="19.5" customHeight="1" thickBot="1" x14ac:dyDescent="0.3">
      <c r="A6" s="148"/>
      <c r="B6" s="148"/>
      <c r="C6" s="148"/>
      <c r="D6" s="148"/>
      <c r="E6" s="148"/>
      <c r="F6" s="148"/>
      <c r="G6" s="148"/>
      <c r="H6" s="148"/>
    </row>
    <row r="7" spans="1:8" ht="36" customHeight="1" x14ac:dyDescent="0.25">
      <c r="A7" s="149" t="s">
        <v>266</v>
      </c>
      <c r="B7" s="150"/>
      <c r="C7" s="150"/>
      <c r="D7" s="150"/>
      <c r="E7" s="150"/>
      <c r="F7" s="150"/>
      <c r="G7" s="150"/>
      <c r="H7" s="151"/>
    </row>
    <row r="8" spans="1:8" ht="15" customHeight="1" x14ac:dyDescent="0.25">
      <c r="A8" s="154" t="s">
        <v>264</v>
      </c>
      <c r="B8" s="124"/>
      <c r="C8" s="152" t="s">
        <v>265</v>
      </c>
      <c r="D8" s="152"/>
      <c r="E8" s="152"/>
      <c r="F8" s="152"/>
      <c r="G8" s="152"/>
      <c r="H8" s="153"/>
    </row>
    <row r="9" spans="1:8" ht="15" customHeight="1" x14ac:dyDescent="0.25">
      <c r="A9" s="154" t="s">
        <v>154</v>
      </c>
      <c r="B9" s="124"/>
      <c r="C9" s="152" t="s">
        <v>65</v>
      </c>
      <c r="D9" s="152"/>
      <c r="E9" s="152"/>
      <c r="F9" s="152"/>
      <c r="G9" s="152"/>
      <c r="H9" s="153"/>
    </row>
    <row r="10" spans="1:8" ht="15" customHeight="1" x14ac:dyDescent="0.25">
      <c r="A10" s="154" t="s">
        <v>153</v>
      </c>
      <c r="B10" s="124"/>
      <c r="C10" s="152" t="s">
        <v>66</v>
      </c>
      <c r="D10" s="152"/>
      <c r="E10" s="152"/>
      <c r="F10" s="152"/>
      <c r="G10" s="152"/>
      <c r="H10" s="153"/>
    </row>
    <row r="11" spans="1:8" ht="15" customHeight="1" x14ac:dyDescent="0.25">
      <c r="A11" s="154" t="s">
        <v>155</v>
      </c>
      <c r="B11" s="124"/>
      <c r="C11" s="152" t="s">
        <v>68</v>
      </c>
      <c r="D11" s="152"/>
      <c r="E11" s="152"/>
      <c r="F11" s="152"/>
      <c r="G11" s="152"/>
      <c r="H11" s="153"/>
    </row>
    <row r="12" spans="1:8" ht="15" customHeight="1" x14ac:dyDescent="0.25">
      <c r="A12" s="154" t="s">
        <v>156</v>
      </c>
      <c r="B12" s="124"/>
      <c r="C12" s="152" t="s">
        <v>69</v>
      </c>
      <c r="D12" s="152"/>
      <c r="E12" s="152"/>
      <c r="F12" s="152"/>
      <c r="G12" s="152"/>
      <c r="H12" s="153"/>
    </row>
    <row r="13" spans="1:8" ht="15" customHeight="1" thickBot="1" x14ac:dyDescent="0.3">
      <c r="A13" s="157" t="s">
        <v>158</v>
      </c>
      <c r="B13" s="158"/>
      <c r="C13" s="159" t="s">
        <v>67</v>
      </c>
      <c r="D13" s="159"/>
      <c r="E13" s="159"/>
      <c r="F13" s="159"/>
      <c r="G13" s="159"/>
      <c r="H13" s="160"/>
    </row>
    <row r="14" spans="1:8" ht="15" customHeight="1" x14ac:dyDescent="0.25">
      <c r="A14" s="26"/>
      <c r="B14" s="26"/>
      <c r="C14" s="26"/>
      <c r="D14" s="26"/>
      <c r="E14" s="26"/>
    </row>
    <row r="15" spans="1:8" ht="15" customHeight="1" x14ac:dyDescent="0.25"/>
    <row r="16" spans="1:8" ht="36.75" customHeight="1" thickBot="1" x14ac:dyDescent="0.35">
      <c r="A16" s="146" t="s">
        <v>167</v>
      </c>
      <c r="B16" s="146"/>
      <c r="C16" s="146"/>
      <c r="D16" s="146"/>
      <c r="E16" s="146"/>
      <c r="F16" s="146"/>
      <c r="G16" s="146"/>
      <c r="H16" s="146"/>
    </row>
    <row r="17" spans="1:13" ht="15.75" thickBot="1" x14ac:dyDescent="0.3">
      <c r="A17" s="144" t="s">
        <v>160</v>
      </c>
      <c r="B17" s="144"/>
      <c r="C17" s="144"/>
      <c r="D17" s="144"/>
      <c r="E17" s="144" t="s">
        <v>161</v>
      </c>
      <c r="F17" s="144"/>
      <c r="G17" s="144"/>
      <c r="H17" s="145"/>
      <c r="I17" s="141" t="s">
        <v>159</v>
      </c>
      <c r="J17" s="142"/>
      <c r="K17" s="143"/>
      <c r="L17" t="s">
        <v>164</v>
      </c>
    </row>
    <row r="18" spans="1:13" s="32" customFormat="1" ht="30.75" thickBot="1" x14ac:dyDescent="0.3">
      <c r="A18" s="32" t="s">
        <v>132</v>
      </c>
      <c r="B18" s="30" t="s">
        <v>258</v>
      </c>
      <c r="C18" s="32" t="s">
        <v>154</v>
      </c>
      <c r="D18" s="32" t="s">
        <v>153</v>
      </c>
      <c r="E18" s="32" t="s">
        <v>155</v>
      </c>
      <c r="F18" s="32" t="s">
        <v>156</v>
      </c>
      <c r="G18" s="32" t="s">
        <v>157</v>
      </c>
      <c r="H18" s="32" t="s">
        <v>158</v>
      </c>
      <c r="I18" s="53" t="s">
        <v>72</v>
      </c>
      <c r="J18" s="53" t="s">
        <v>70</v>
      </c>
      <c r="K18" s="53" t="s">
        <v>162</v>
      </c>
      <c r="L18" s="32" t="s">
        <v>165</v>
      </c>
      <c r="M18" s="32" t="s">
        <v>166</v>
      </c>
    </row>
    <row r="19" spans="1:13" ht="34.5" thickBot="1" x14ac:dyDescent="0.3">
      <c r="A19" s="27" t="s">
        <v>168</v>
      </c>
      <c r="B19" s="27" t="s">
        <v>239</v>
      </c>
      <c r="C19" s="63" t="s">
        <v>291</v>
      </c>
      <c r="D19" s="27" t="s">
        <v>191</v>
      </c>
      <c r="E19" s="27" t="s">
        <v>185</v>
      </c>
      <c r="F19" s="27" t="s">
        <v>188</v>
      </c>
      <c r="G19" s="27">
        <f>IF(AND(ISBLANK(Tableau2[[#This Row],[Gravité]]),ISBLANK(Tableau2[[#This Row],[Vraisemblance/Probabilité]]))," ",MID(Tableau2[[#This Row],[Vraisemblance/Probabilité]],1,1)*MID(Tableau2[[#This Row],[Gravité]],1,1))</f>
        <v>4</v>
      </c>
      <c r="H19" s="27"/>
      <c r="I19" s="27"/>
      <c r="J19" s="27"/>
      <c r="K19" s="27"/>
      <c r="L19" s="27" t="s">
        <v>185</v>
      </c>
      <c r="M19" s="27" t="s">
        <v>189</v>
      </c>
    </row>
    <row r="20" spans="1:13" ht="31.5" customHeight="1" x14ac:dyDescent="0.25">
      <c r="A20" s="27" t="s">
        <v>169</v>
      </c>
      <c r="B20" s="27" t="s">
        <v>240</v>
      </c>
      <c r="C20" s="63" t="s">
        <v>292</v>
      </c>
      <c r="D20" s="27" t="s">
        <v>191</v>
      </c>
      <c r="E20" s="27" t="s">
        <v>185</v>
      </c>
      <c r="F20" s="27" t="s">
        <v>188</v>
      </c>
      <c r="G20" s="27">
        <f>IF(AND(ISBLANK(Tableau2[[#This Row],[Gravité]]),ISBLANK(Tableau2[[#This Row],[Vraisemblance/Probabilité]]))," ",MID(Tableau2[[#This Row],[Vraisemblance/Probabilité]],1,1)*MID(Tableau2[[#This Row],[Gravité]],1,1))</f>
        <v>4</v>
      </c>
      <c r="H20" s="32"/>
      <c r="I20" s="27"/>
      <c r="J20" s="27"/>
      <c r="K20" s="27"/>
      <c r="L20" s="27" t="s">
        <v>185</v>
      </c>
      <c r="M20" s="27" t="s">
        <v>186</v>
      </c>
    </row>
    <row r="21" spans="1:13" x14ac:dyDescent="0.25">
      <c r="A21" s="27" t="s">
        <v>170</v>
      </c>
      <c r="B21" s="27"/>
      <c r="C21" s="27"/>
      <c r="D21" s="27"/>
      <c r="E21" s="27"/>
      <c r="F21" s="27"/>
      <c r="G21" s="27"/>
      <c r="H21" s="32"/>
      <c r="I21" s="27"/>
      <c r="J21" s="27"/>
      <c r="K21" s="27"/>
      <c r="L21" s="27" t="s">
        <v>187</v>
      </c>
      <c r="M21" s="27" t="s">
        <v>186</v>
      </c>
    </row>
    <row r="22" spans="1:13" x14ac:dyDescent="0.25">
      <c r="A22" s="27" t="s">
        <v>171</v>
      </c>
      <c r="B22" s="27"/>
      <c r="C22" s="27"/>
      <c r="D22" s="27"/>
      <c r="E22" s="27"/>
      <c r="F22" s="27"/>
      <c r="G22" s="27" t="str">
        <f>IF(AND(ISBLANK(Tableau2[[#This Row],[Gravité]]),ISBLANK(Tableau2[[#This Row],[Vraisemblance/Probabilité]]))," ",MID(Tableau2[[#This Row],[Vraisemblance/Probabilité]],1,1)*MID(Tableau2[[#This Row],[Gravité]],1,1))</f>
        <v xml:space="preserve"> </v>
      </c>
      <c r="H22" s="32"/>
      <c r="I22" s="27"/>
      <c r="J22" s="27"/>
      <c r="K22" s="27"/>
      <c r="L22" s="27"/>
      <c r="M22" s="27"/>
    </row>
    <row r="23" spans="1:13" x14ac:dyDescent="0.25">
      <c r="A23" s="27" t="s">
        <v>172</v>
      </c>
      <c r="B23" s="27"/>
      <c r="C23" s="27"/>
      <c r="D23" s="27"/>
      <c r="E23" s="27"/>
      <c r="F23" s="27"/>
      <c r="G23" s="27" t="str">
        <f>IF(AND(ISBLANK(Tableau2[[#This Row],[Gravité]]),ISBLANK(Tableau2[[#This Row],[Vraisemblance/Probabilité]]))," ",MID(Tableau2[[#This Row],[Vraisemblance/Probabilité]],1,1)*MID(Tableau2[[#This Row],[Gravité]],1,1))</f>
        <v xml:space="preserve"> </v>
      </c>
      <c r="H23" s="32"/>
      <c r="I23" s="27"/>
      <c r="J23" s="27"/>
      <c r="K23" s="27"/>
      <c r="L23" s="27"/>
      <c r="M23" s="27"/>
    </row>
    <row r="24" spans="1:13" ht="38.25" customHeight="1" x14ac:dyDescent="0.3">
      <c r="A24" s="155" t="s">
        <v>131</v>
      </c>
      <c r="B24" s="155"/>
      <c r="C24" s="155"/>
      <c r="D24" s="155"/>
      <c r="E24" s="155"/>
      <c r="F24" s="155"/>
      <c r="G24" s="155"/>
      <c r="H24" s="155"/>
    </row>
    <row r="25" spans="1:13" s="19" customFormat="1" x14ac:dyDescent="0.25">
      <c r="A25" s="19" t="s">
        <v>132</v>
      </c>
      <c r="B25" s="19" t="s">
        <v>163</v>
      </c>
      <c r="C25" s="19" t="s">
        <v>154</v>
      </c>
      <c r="D25" s="19" t="s">
        <v>153</v>
      </c>
      <c r="E25" s="19" t="s">
        <v>155</v>
      </c>
      <c r="F25" s="19" t="s">
        <v>156</v>
      </c>
      <c r="G25" s="19" t="s">
        <v>157</v>
      </c>
      <c r="H25" s="19" t="s">
        <v>158</v>
      </c>
      <c r="I25" s="28" t="s">
        <v>72</v>
      </c>
      <c r="J25" s="28" t="s">
        <v>70</v>
      </c>
      <c r="K25" s="28" t="s">
        <v>162</v>
      </c>
      <c r="L25" s="19" t="s">
        <v>165</v>
      </c>
      <c r="M25" s="19" t="s">
        <v>166</v>
      </c>
    </row>
    <row r="26" spans="1:13" ht="30" x14ac:dyDescent="0.25">
      <c r="A26" s="27" t="s">
        <v>173</v>
      </c>
      <c r="B26" s="27" t="s">
        <v>241</v>
      </c>
      <c r="C26" s="58" t="s">
        <v>294</v>
      </c>
      <c r="D26" s="57" t="s">
        <v>191</v>
      </c>
      <c r="E26" s="57" t="s">
        <v>188</v>
      </c>
      <c r="F26" s="57" t="s">
        <v>186</v>
      </c>
      <c r="G26" s="27">
        <f>IF(AND(ISBLANK(Tableau24[[#This Row],[Gravité]]),ISBLANK(Tableau24[[#This Row],[Vraisemblance/Probabilité]]))," ",MID(Tableau24[[#This Row],[Vraisemblance/Probabilité]],1,1)*MID(Tableau24[[#This Row],[Gravité]],1,1))</f>
        <v>8</v>
      </c>
      <c r="H26" s="32"/>
      <c r="I26" s="27"/>
      <c r="J26" s="27"/>
      <c r="K26" s="27"/>
      <c r="L26" s="27" t="s">
        <v>187</v>
      </c>
      <c r="M26" s="27" t="s">
        <v>186</v>
      </c>
    </row>
    <row r="27" spans="1:13" x14ac:dyDescent="0.25">
      <c r="A27" s="27" t="s">
        <v>174</v>
      </c>
      <c r="B27" s="27"/>
      <c r="C27" s="27"/>
      <c r="D27" s="57"/>
      <c r="E27" s="57"/>
      <c r="F27" s="57"/>
      <c r="G27" s="27"/>
      <c r="H27" s="32"/>
      <c r="I27" s="27"/>
      <c r="J27" s="27"/>
      <c r="K27" s="27"/>
      <c r="L27" s="27" t="s">
        <v>186</v>
      </c>
      <c r="M27" s="27" t="s">
        <v>189</v>
      </c>
    </row>
    <row r="28" spans="1:13" x14ac:dyDescent="0.25">
      <c r="A28" s="27" t="s">
        <v>175</v>
      </c>
      <c r="B28" s="27"/>
      <c r="C28" s="27"/>
      <c r="D28" s="57"/>
      <c r="E28" s="57"/>
      <c r="F28" s="57"/>
      <c r="G28" s="27"/>
      <c r="H28" s="32"/>
      <c r="I28" s="27"/>
      <c r="J28" s="27"/>
      <c r="K28" s="27"/>
      <c r="L28" s="27" t="s">
        <v>187</v>
      </c>
      <c r="M28" s="27" t="s">
        <v>188</v>
      </c>
    </row>
    <row r="29" spans="1:13" x14ac:dyDescent="0.25">
      <c r="A29" s="27" t="s">
        <v>176</v>
      </c>
      <c r="B29" s="27"/>
      <c r="C29" s="27"/>
      <c r="D29" s="57"/>
      <c r="E29" s="27"/>
      <c r="F29" s="27"/>
      <c r="G29" s="27" t="str">
        <f>IF(AND(ISBLANK(Tableau24[[#This Row],[Gravité]]),ISBLANK(Tableau24[[#This Row],[Vraisemblance/Probabilité]]))," ",MID(Tableau24[[#This Row],[Vraisemblance/Probabilité]],1,1)*MID(Tableau24[[#This Row],[Gravité]],1,1))</f>
        <v xml:space="preserve"> </v>
      </c>
      <c r="H29" s="32"/>
      <c r="I29" s="27"/>
      <c r="J29" s="27"/>
      <c r="K29" s="27"/>
      <c r="L29" s="27"/>
      <c r="M29" s="27"/>
    </row>
    <row r="30" spans="1:13" x14ac:dyDescent="0.25">
      <c r="A30" s="27" t="s">
        <v>177</v>
      </c>
      <c r="B30" s="27"/>
      <c r="C30" s="27"/>
      <c r="D30" s="27"/>
      <c r="E30" s="27"/>
      <c r="F30" s="27"/>
      <c r="G30" s="27" t="str">
        <f>IF(AND(ISBLANK(Tableau24[[#This Row],[Gravité]]),ISBLANK(Tableau24[[#This Row],[Vraisemblance/Probabilité]]))," ",MID(Tableau24[[#This Row],[Vraisemblance/Probabilité]],1,1)*MID(Tableau24[[#This Row],[Gravité]],1,1))</f>
        <v xml:space="preserve"> </v>
      </c>
      <c r="H30" s="32"/>
      <c r="I30" s="27"/>
      <c r="J30" s="27"/>
      <c r="K30" s="27"/>
      <c r="L30" s="27"/>
      <c r="M30" s="27"/>
    </row>
    <row r="31" spans="1:13" ht="44.25" customHeight="1" x14ac:dyDescent="0.3">
      <c r="A31" s="156" t="s">
        <v>178</v>
      </c>
      <c r="B31" s="156"/>
      <c r="C31" s="156"/>
      <c r="D31" s="156"/>
      <c r="E31" s="156"/>
      <c r="F31" s="156"/>
      <c r="G31" s="156"/>
      <c r="H31" s="156"/>
    </row>
    <row r="32" spans="1:13" s="19" customFormat="1" x14ac:dyDescent="0.25">
      <c r="A32" s="19" t="s">
        <v>132</v>
      </c>
      <c r="B32" s="19" t="s">
        <v>163</v>
      </c>
      <c r="C32" s="19" t="s">
        <v>154</v>
      </c>
      <c r="D32" s="19" t="s">
        <v>153</v>
      </c>
      <c r="E32" s="19" t="s">
        <v>155</v>
      </c>
      <c r="F32" s="19" t="s">
        <v>156</v>
      </c>
      <c r="G32" s="19" t="s">
        <v>157</v>
      </c>
      <c r="H32" s="19" t="s">
        <v>158</v>
      </c>
      <c r="I32" s="28" t="s">
        <v>72</v>
      </c>
      <c r="J32" s="28" t="s">
        <v>70</v>
      </c>
      <c r="K32" s="28" t="s">
        <v>162</v>
      </c>
      <c r="L32" s="19" t="s">
        <v>165</v>
      </c>
      <c r="M32" s="19" t="s">
        <v>166</v>
      </c>
    </row>
    <row r="33" spans="1:13" ht="45" x14ac:dyDescent="0.25">
      <c r="A33" s="27" t="s">
        <v>179</v>
      </c>
      <c r="B33" s="27" t="s">
        <v>242</v>
      </c>
      <c r="C33" s="58" t="s">
        <v>293</v>
      </c>
      <c r="D33" s="57" t="s">
        <v>191</v>
      </c>
      <c r="E33" s="27" t="s">
        <v>188</v>
      </c>
      <c r="F33" s="57" t="s">
        <v>189</v>
      </c>
      <c r="G33" s="27">
        <f>IF(AND(ISBLANK(Tableau245[[#This Row],[Gravité]]),ISBLANK(Tableau245[[#This Row],[Vraisemblance/Probabilité]]))," ",MID(Tableau245[[#This Row],[Vraisemblance/Probabilité]],1,1)*MID(Tableau245[[#This Row],[Gravité]],1,1))</f>
        <v>4</v>
      </c>
      <c r="H33" s="32"/>
      <c r="I33" s="27"/>
      <c r="J33" s="27"/>
      <c r="K33" s="27"/>
      <c r="L33" s="27" t="s">
        <v>187</v>
      </c>
      <c r="M33" s="27" t="s">
        <v>189</v>
      </c>
    </row>
    <row r="34" spans="1:13" x14ac:dyDescent="0.25">
      <c r="A34" s="27" t="s">
        <v>180</v>
      </c>
      <c r="B34" s="27"/>
      <c r="C34" s="27"/>
      <c r="D34" s="57"/>
      <c r="E34" s="60"/>
      <c r="F34" s="57"/>
      <c r="G34" s="27"/>
      <c r="H34" s="32"/>
      <c r="I34" s="27"/>
      <c r="J34" s="27"/>
      <c r="K34" s="27"/>
      <c r="L34" s="27" t="s">
        <v>186</v>
      </c>
      <c r="M34" s="27" t="s">
        <v>187</v>
      </c>
    </row>
    <row r="35" spans="1:13" x14ac:dyDescent="0.25">
      <c r="A35" s="27" t="s">
        <v>181</v>
      </c>
      <c r="B35" s="27"/>
      <c r="C35" s="27"/>
      <c r="D35" s="57"/>
      <c r="E35" s="60"/>
      <c r="F35" s="57"/>
      <c r="G35" s="27"/>
      <c r="H35" s="32"/>
      <c r="I35" s="27"/>
      <c r="J35" s="27"/>
      <c r="K35" s="27"/>
      <c r="L35" s="27"/>
      <c r="M35" s="27"/>
    </row>
    <row r="36" spans="1:13" x14ac:dyDescent="0.25">
      <c r="A36" s="27" t="s">
        <v>182</v>
      </c>
      <c r="B36" s="27"/>
      <c r="C36" s="27"/>
      <c r="D36" s="57"/>
      <c r="E36" s="60"/>
      <c r="F36" s="57"/>
      <c r="G36" s="27"/>
      <c r="H36" s="32"/>
      <c r="I36" s="27"/>
      <c r="J36" s="27"/>
      <c r="K36" s="27"/>
      <c r="L36" s="27"/>
      <c r="M36" s="27"/>
    </row>
    <row r="37" spans="1:13" x14ac:dyDescent="0.25">
      <c r="A37" s="27" t="s">
        <v>183</v>
      </c>
      <c r="B37" s="27"/>
      <c r="C37" s="27"/>
      <c r="D37" s="57"/>
      <c r="E37" s="60"/>
      <c r="F37" s="27"/>
      <c r="G37" s="27"/>
      <c r="H37" s="32"/>
      <c r="I37" s="27"/>
      <c r="J37" s="27"/>
      <c r="K37" s="27"/>
      <c r="L37" s="27"/>
      <c r="M37" s="27"/>
    </row>
  </sheetData>
  <dataConsolidate/>
  <mergeCells count="25">
    <mergeCell ref="A24:H24"/>
    <mergeCell ref="A31:H31"/>
    <mergeCell ref="A13:B13"/>
    <mergeCell ref="A17:D17"/>
    <mergeCell ref="A11:B11"/>
    <mergeCell ref="A12:B12"/>
    <mergeCell ref="C11:H11"/>
    <mergeCell ref="C12:H12"/>
    <mergeCell ref="C13:H13"/>
    <mergeCell ref="A1:H1"/>
    <mergeCell ref="A2:H2"/>
    <mergeCell ref="I17:K17"/>
    <mergeCell ref="E17:H17"/>
    <mergeCell ref="A16:H16"/>
    <mergeCell ref="A3:H3"/>
    <mergeCell ref="A4:H4"/>
    <mergeCell ref="A5:H5"/>
    <mergeCell ref="A6:H6"/>
    <mergeCell ref="A7:H7"/>
    <mergeCell ref="C8:H8"/>
    <mergeCell ref="C9:H9"/>
    <mergeCell ref="C10:H10"/>
    <mergeCell ref="A8:B8"/>
    <mergeCell ref="A9:B9"/>
    <mergeCell ref="A10:B10"/>
  </mergeCells>
  <dataValidations count="13">
    <dataValidation type="list" allowBlank="1" showInputMessage="1" showErrorMessage="1" sqref="I33:I37">
      <formula1>$A$24:$A$26</formula1>
    </dataValidation>
    <dataValidation type="list" allowBlank="1" showInputMessage="1" showErrorMessage="1" sqref="I26:I30">
      <formula1>$A$24:$A$26</formula1>
    </dataValidation>
    <dataValidation type="list" allowBlank="1" showInputMessage="1" showErrorMessage="1" sqref="E33">
      <formula1>$C$24:$C$27</formula1>
    </dataValidation>
    <dataValidation type="list" allowBlank="1" showInputMessage="1" showErrorMessage="1" sqref="E29:E30">
      <formula1>$C$24:$C$27</formula1>
    </dataValidation>
    <dataValidation type="list" allowBlank="1" showInputMessage="1" showErrorMessage="1" sqref="L19:L23">
      <formula1>$C$24:$C$27</formula1>
    </dataValidation>
    <dataValidation type="list" allowBlank="1" showInputMessage="1" showErrorMessage="1" sqref="L26:L30">
      <formula1>$C$24:$C$27</formula1>
    </dataValidation>
    <dataValidation type="list" allowBlank="1" showInputMessage="1" showErrorMessage="1" sqref="L33:L37">
      <formula1>$C$24:$C$27</formula1>
    </dataValidation>
    <dataValidation type="list" allowBlank="1" showInputMessage="1" showErrorMessage="1" sqref="F37">
      <formula1>$D$24:$D$27</formula1>
    </dataValidation>
    <dataValidation type="list" allowBlank="1" showInputMessage="1" showErrorMessage="1" sqref="F29:F30">
      <formula1>$D$24:$D$27</formula1>
    </dataValidation>
    <dataValidation type="list" allowBlank="1" showInputMessage="1" showErrorMessage="1" sqref="M19:M23">
      <formula1>$D$24:$D$27</formula1>
    </dataValidation>
    <dataValidation type="list" allowBlank="1" showInputMessage="1" showErrorMessage="1" sqref="M26:M30">
      <formula1>$D$24:$D$27</formula1>
    </dataValidation>
    <dataValidation type="list" allowBlank="1" showInputMessage="1" showErrorMessage="1" sqref="M33:M37">
      <formula1>$D$24:$D$27</formula1>
    </dataValidation>
    <dataValidation type="list" allowBlank="1" showInputMessage="1" showErrorMessage="1" sqref="D30">
      <formula1>$I$24:$I$26</formula1>
    </dataValidation>
  </dataValidations>
  <pageMargins left="0.7" right="0.7" top="0.75" bottom="0.75" header="0.3" footer="0.3"/>
  <pageSetup paperSize="9" scale="70" fitToHeight="0" orientation="landscape" r:id="rId1"/>
  <tableParts count="3">
    <tablePart r:id="rId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Utilisation!$A$24:$A$26</xm:f>
          </x14:formula1>
          <xm:sqref>I19:I23</xm:sqref>
        </x14:dataValidation>
        <x14:dataValidation type="list" allowBlank="1" showInputMessage="1" showErrorMessage="1">
          <x14:formula1>
            <xm:f>Utilisation!$C$24:$C$27</xm:f>
          </x14:formula1>
          <xm:sqref>E19:E23 E26:E28 E34:E37</xm:sqref>
        </x14:dataValidation>
        <x14:dataValidation type="list" allowBlank="1" showInputMessage="1" showErrorMessage="1">
          <x14:formula1>
            <xm:f>Utilisation!$D$24:$D$27</xm:f>
          </x14:formula1>
          <xm:sqref>F19:F23 F26:F28 F33:F36</xm:sqref>
        </x14:dataValidation>
        <x14:dataValidation type="list" allowBlank="1" showInputMessage="1" showErrorMessage="1">
          <x14:formula1>
            <xm:f>Utilisation!$I$24:$I$26</xm:f>
          </x14:formula1>
          <xm:sqref>D19:D23 D26:D29 D33:D37</xm:sqref>
        </x14:dataValidation>
        <x14:dataValidation type="list" allowBlank="1" showInputMessage="1" showErrorMessage="1">
          <x14:formula1>
            <xm:f>Mesures!$B$4:$B$23</xm:f>
          </x14:formula1>
          <xm:sqref>H26:H30 H19:H23 H33:H37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5055CF81EF2E44AA4CF8F6EB7DF8A9" ma:contentTypeVersion="1" ma:contentTypeDescription="Crée un document." ma:contentTypeScope="" ma:versionID="06f0ad2af456dbf51d577d7ad23a6d18">
  <xsd:schema xmlns:xsd="http://www.w3.org/2001/XMLSchema" xmlns:xs="http://www.w3.org/2001/XMLSchema" xmlns:p="http://schemas.microsoft.com/office/2006/metadata/properties" xmlns:ns2="7e7ca5f5-322c-420f-a7fa-43211f307314" targetNamespace="http://schemas.microsoft.com/office/2006/metadata/properties" ma:root="true" ma:fieldsID="5f44dc45e31787f02d11676597209de2" ns2:_="">
    <xsd:import namespace="7e7ca5f5-322c-420f-a7fa-43211f30731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7ca5f5-322c-420f-a7fa-43211f307314"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DECE2-ED34-4E67-B78B-3ACFB1F381E3}">
  <ds:schemaRefs>
    <ds:schemaRef ds:uri="http://purl.org/dc/elements/1.1/"/>
    <ds:schemaRef ds:uri="http://schemas.microsoft.com/office/2006/documentManagement/types"/>
    <ds:schemaRef ds:uri="http://www.w3.org/XML/1998/namespace"/>
    <ds:schemaRef ds:uri="http://purl.org/dc/dcmitype/"/>
    <ds:schemaRef ds:uri="7e7ca5f5-322c-420f-a7fa-43211f307314"/>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B869D34-8F5E-476A-BDD2-79BB8201D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7ca5f5-322c-420f-a7fa-43211f307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54C406-107D-44A5-8940-2FD3182DEE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8</vt:i4>
      </vt:variant>
    </vt:vector>
  </HeadingPairs>
  <TitlesOfParts>
    <vt:vector size="19" baseType="lpstr">
      <vt:lpstr>Utilisation</vt:lpstr>
      <vt:lpstr>Base de connaissance</vt:lpstr>
      <vt:lpstr>InfoPIA</vt:lpstr>
      <vt:lpstr>Contexte</vt:lpstr>
      <vt:lpstr>Schéma Fonctionnel</vt:lpstr>
      <vt:lpstr>Architecture technique</vt:lpstr>
      <vt:lpstr>Principes fondamentaux</vt:lpstr>
      <vt:lpstr>Mesures</vt:lpstr>
      <vt:lpstr>Risques</vt:lpstr>
      <vt:lpstr>Plan d'action</vt:lpstr>
      <vt:lpstr>Cartographie des risques</vt:lpstr>
      <vt:lpstr>'Cartographie des risques'!Zone_d_impression</vt:lpstr>
      <vt:lpstr>Contexte!Zone_d_impression</vt:lpstr>
      <vt:lpstr>InfoPIA!Zone_d_impression</vt:lpstr>
      <vt:lpstr>Mesures!Zone_d_impression</vt:lpstr>
      <vt:lpstr>'Plan d''action'!Zone_d_impression</vt:lpstr>
      <vt:lpstr>'Principes fondamentaux'!Zone_d_impression</vt:lpstr>
      <vt:lpstr>Risques!Zone_d_impression</vt:lpstr>
      <vt:lpstr>Utilisation!Zone_d_impression</vt:lpstr>
    </vt:vector>
  </TitlesOfParts>
  <Company>CHU ST ETIENNE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Delegue Rgpd-Dpd</dc:creator>
  <cp:lastModifiedBy>capchu</cp:lastModifiedBy>
  <cp:lastPrinted>2018-11-29T13:09:46Z</cp:lastPrinted>
  <dcterms:created xsi:type="dcterms:W3CDTF">2018-11-28T15:51:29Z</dcterms:created>
  <dcterms:modified xsi:type="dcterms:W3CDTF">2019-04-11T12:24:22Z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0x0101001F5055CF81EF2E44AA4CF8F6EB7DF8A9</vt:lpwstr>
  </property>
</Properties>
</file>